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0.66\данные для инвест. программы\Отчет ИП 2021г.  I кв\Отчет 1кв 2021г.по форм 10-20  пр. МЭ №  320 — по старой программе с допо ЦЭС\"/>
    </mc:Choice>
  </mc:AlternateContent>
  <bookViews>
    <workbookView xWindow="0" yWindow="0" windowWidth="28800" windowHeight="12630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20 исп.фин.плана " sheetId="10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20 исп.фин.плана '!$A$1:$T$34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20 исп.фин.плана '!$A$1:$H$460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D444" i="10" l="1"/>
  <c r="E445" i="10" l="1"/>
  <c r="D400" i="10" l="1"/>
  <c r="D399" i="10" s="1"/>
  <c r="E400" i="10" l="1"/>
  <c r="E350" i="10"/>
  <c r="E348" i="10"/>
  <c r="E343" i="10"/>
  <c r="D39" i="10" l="1"/>
  <c r="E375" i="10" l="1"/>
  <c r="D53" i="10"/>
  <c r="D95" i="10"/>
  <c r="D24" i="10"/>
  <c r="D38" i="10"/>
  <c r="D87" i="10"/>
  <c r="D115" i="10" s="1"/>
  <c r="D89" i="10"/>
  <c r="D117" i="10" s="1"/>
  <c r="D97" i="10"/>
  <c r="D103" i="10"/>
  <c r="D96" i="10" s="1"/>
  <c r="D130" i="10" l="1"/>
  <c r="D145" i="10" s="1"/>
  <c r="D23" i="10"/>
  <c r="D123" i="10"/>
  <c r="D138" i="10" s="1"/>
  <c r="D153" i="10" s="1"/>
  <c r="D132" i="10"/>
  <c r="D147" i="10" s="1"/>
  <c r="D81" i="10" l="1"/>
  <c r="D109" i="10" s="1"/>
  <c r="D160" i="10" s="1"/>
  <c r="D165" i="10" s="1"/>
  <c r="D139" i="10"/>
  <c r="D155" i="10" s="1"/>
  <c r="D124" i="10"/>
  <c r="F243" i="10"/>
  <c r="G243" i="10" s="1"/>
  <c r="F200" i="10"/>
  <c r="G200" i="10" s="1"/>
  <c r="F199" i="10"/>
  <c r="G199" i="10" s="1"/>
  <c r="F190" i="10"/>
  <c r="G190" i="10" s="1"/>
  <c r="F184" i="10"/>
  <c r="G184" i="10" s="1"/>
  <c r="F317" i="10"/>
  <c r="F316" i="10"/>
  <c r="F315" i="10"/>
  <c r="F314" i="10"/>
  <c r="F313" i="10"/>
  <c r="F312" i="10"/>
  <c r="F310" i="10"/>
  <c r="F309" i="10"/>
  <c r="F308" i="10"/>
  <c r="F307" i="10"/>
  <c r="F306" i="10"/>
  <c r="F304" i="10"/>
  <c r="F303" i="10"/>
  <c r="G303" i="10" s="1"/>
  <c r="F302" i="10"/>
  <c r="F301" i="10"/>
  <c r="F300" i="10"/>
  <c r="F299" i="10"/>
  <c r="F298" i="10"/>
  <c r="F297" i="10"/>
  <c r="G297" i="10" s="1"/>
  <c r="F296" i="10"/>
  <c r="F295" i="10"/>
  <c r="G295" i="10" s="1"/>
  <c r="F294" i="10"/>
  <c r="F293" i="10"/>
  <c r="F292" i="10"/>
  <c r="F291" i="10"/>
  <c r="F290" i="10"/>
  <c r="F288" i="10"/>
  <c r="F287" i="10"/>
  <c r="F286" i="10"/>
  <c r="G286" i="10" s="1"/>
  <c r="F285" i="10"/>
  <c r="F284" i="10"/>
  <c r="F283" i="10"/>
  <c r="G283" i="10" s="1"/>
  <c r="F282" i="10"/>
  <c r="F281" i="10"/>
  <c r="G281" i="10" s="1"/>
  <c r="F280" i="10"/>
  <c r="F279" i="10"/>
  <c r="F278" i="10"/>
  <c r="F277" i="10"/>
  <c r="F276" i="10"/>
  <c r="F275" i="10"/>
  <c r="F274" i="10"/>
  <c r="F273" i="10"/>
  <c r="F272" i="10"/>
  <c r="F271" i="10"/>
  <c r="F270" i="10"/>
  <c r="F269" i="10"/>
  <c r="F268" i="10"/>
  <c r="F267" i="10"/>
  <c r="F266" i="10"/>
  <c r="F265" i="10"/>
  <c r="G265" i="10" s="1"/>
  <c r="F264" i="10"/>
  <c r="F263" i="10"/>
  <c r="F262" i="10"/>
  <c r="F261" i="10"/>
  <c r="F260" i="10"/>
  <c r="F259" i="10"/>
  <c r="F258" i="10"/>
  <c r="F257" i="10"/>
  <c r="F256" i="10"/>
  <c r="F255" i="10"/>
  <c r="F254" i="10"/>
  <c r="G254" i="10" s="1"/>
  <c r="F252" i="10"/>
  <c r="G252" i="10" s="1"/>
  <c r="F251" i="10"/>
  <c r="G251" i="10" s="1"/>
  <c r="F249" i="10"/>
  <c r="F248" i="10"/>
  <c r="F247" i="10"/>
  <c r="F245" i="10"/>
  <c r="F244" i="10"/>
  <c r="F241" i="10"/>
  <c r="F240" i="10"/>
  <c r="F239" i="10"/>
  <c r="F445" i="10"/>
  <c r="G445" i="10" s="1"/>
  <c r="E444" i="10"/>
  <c r="F406" i="10"/>
  <c r="G406" i="10" s="1"/>
  <c r="F382" i="10"/>
  <c r="G382" i="10" s="1"/>
  <c r="F367" i="10"/>
  <c r="F366" i="10"/>
  <c r="F365" i="10"/>
  <c r="F364" i="10"/>
  <c r="F363" i="10"/>
  <c r="F362" i="10"/>
  <c r="F361" i="10"/>
  <c r="F360" i="10"/>
  <c r="F359" i="10"/>
  <c r="F358" i="10"/>
  <c r="F357" i="10"/>
  <c r="F355" i="10"/>
  <c r="F354" i="10"/>
  <c r="F353" i="10"/>
  <c r="F352" i="10"/>
  <c r="F349" i="10"/>
  <c r="G349" i="10" s="1"/>
  <c r="F347" i="10"/>
  <c r="F346" i="10"/>
  <c r="F345" i="10"/>
  <c r="G345" i="10" s="1"/>
  <c r="F344" i="10"/>
  <c r="G344" i="10" s="1"/>
  <c r="F342" i="10"/>
  <c r="F341" i="10"/>
  <c r="F340" i="10"/>
  <c r="G340" i="10" s="1"/>
  <c r="F223" i="10"/>
  <c r="G223" i="10" s="1"/>
  <c r="F222" i="10"/>
  <c r="G222" i="10" s="1"/>
  <c r="F211" i="10"/>
  <c r="G211" i="10" s="1"/>
  <c r="F210" i="10"/>
  <c r="G210" i="10" s="1"/>
  <c r="F204" i="10"/>
  <c r="G204" i="10" s="1"/>
  <c r="F198" i="10"/>
  <c r="G198" i="10" s="1"/>
  <c r="F197" i="10"/>
  <c r="G197" i="10" s="1"/>
  <c r="F196" i="10"/>
  <c r="G196" i="10" s="1"/>
  <c r="F195" i="10"/>
  <c r="G195" i="10" s="1"/>
  <c r="F194" i="10"/>
  <c r="G194" i="10" s="1"/>
  <c r="F189" i="10"/>
  <c r="G189" i="10" s="1"/>
  <c r="F186" i="10"/>
  <c r="G186" i="10" s="1"/>
  <c r="F175" i="10"/>
  <c r="G175" i="10" s="1"/>
  <c r="F173" i="10"/>
  <c r="G173" i="10" s="1"/>
  <c r="F152" i="10"/>
  <c r="F151" i="10"/>
  <c r="F150" i="10"/>
  <c r="F149" i="10"/>
  <c r="F148" i="10"/>
  <c r="F146" i="10"/>
  <c r="F144" i="10"/>
  <c r="F143" i="10"/>
  <c r="F142" i="10"/>
  <c r="F141" i="10"/>
  <c r="F140" i="10"/>
  <c r="F137" i="10"/>
  <c r="F136" i="10"/>
  <c r="F135" i="10"/>
  <c r="F134" i="10"/>
  <c r="F133" i="10"/>
  <c r="F131" i="10"/>
  <c r="F129" i="10"/>
  <c r="F128" i="10"/>
  <c r="F127" i="10"/>
  <c r="F126" i="10"/>
  <c r="F125" i="10"/>
  <c r="F122" i="10"/>
  <c r="F121" i="10"/>
  <c r="F120" i="10"/>
  <c r="F119" i="10"/>
  <c r="F118" i="10"/>
  <c r="F116" i="10"/>
  <c r="F114" i="10"/>
  <c r="F113" i="10"/>
  <c r="F112" i="10"/>
  <c r="F111" i="10"/>
  <c r="F110" i="10"/>
  <c r="F108" i="10"/>
  <c r="G108" i="10" s="1"/>
  <c r="F107" i="10"/>
  <c r="F106" i="10"/>
  <c r="F105" i="10"/>
  <c r="F104" i="10"/>
  <c r="F103" i="10"/>
  <c r="G103" i="10" s="1"/>
  <c r="F102" i="10"/>
  <c r="G102" i="10" s="1"/>
  <c r="F101" i="10"/>
  <c r="F100" i="10"/>
  <c r="F99" i="10"/>
  <c r="G99" i="10" s="1"/>
  <c r="F98" i="10"/>
  <c r="F97" i="10"/>
  <c r="G97" i="10" s="1"/>
  <c r="F94" i="10"/>
  <c r="F93" i="10"/>
  <c r="F92" i="10"/>
  <c r="F91" i="10"/>
  <c r="F90" i="10"/>
  <c r="F88" i="10"/>
  <c r="F86" i="10"/>
  <c r="F85" i="10"/>
  <c r="F84" i="10"/>
  <c r="F83" i="10"/>
  <c r="F82" i="10"/>
  <c r="F80" i="10"/>
  <c r="F79" i="10"/>
  <c r="F78" i="10"/>
  <c r="G78" i="10" s="1"/>
  <c r="F77" i="10"/>
  <c r="G77" i="10" s="1"/>
  <c r="F76" i="10"/>
  <c r="F75" i="10"/>
  <c r="G75" i="10" s="1"/>
  <c r="F74" i="10"/>
  <c r="G74" i="10" s="1"/>
  <c r="F73" i="10"/>
  <c r="G73" i="10" s="1"/>
  <c r="F72" i="10"/>
  <c r="G72" i="10" s="1"/>
  <c r="F71" i="10"/>
  <c r="G71" i="10" s="1"/>
  <c r="F70" i="10"/>
  <c r="G70" i="10" s="1"/>
  <c r="F69" i="10"/>
  <c r="G69" i="10" s="1"/>
  <c r="F68" i="10"/>
  <c r="G68" i="10" s="1"/>
  <c r="F67" i="10"/>
  <c r="F66" i="10"/>
  <c r="F65" i="10"/>
  <c r="F64" i="10"/>
  <c r="F63" i="10"/>
  <c r="F62" i="10"/>
  <c r="F61" i="10"/>
  <c r="F60" i="10"/>
  <c r="G60" i="10" s="1"/>
  <c r="F59" i="10"/>
  <c r="G59" i="10" s="1"/>
  <c r="F58" i="10"/>
  <c r="F57" i="10"/>
  <c r="G57" i="10" s="1"/>
  <c r="F56" i="10"/>
  <c r="G56" i="10" s="1"/>
  <c r="F54" i="10"/>
  <c r="G54" i="10" s="1"/>
  <c r="F52" i="10"/>
  <c r="G52" i="10" s="1"/>
  <c r="F51" i="10"/>
  <c r="F50" i="10"/>
  <c r="F49" i="10"/>
  <c r="F48" i="10"/>
  <c r="F47" i="10"/>
  <c r="F46" i="10"/>
  <c r="G46" i="10" s="1"/>
  <c r="F45" i="10"/>
  <c r="F44" i="10"/>
  <c r="G44" i="10" s="1"/>
  <c r="F43" i="10"/>
  <c r="F42" i="10"/>
  <c r="F41" i="10"/>
  <c r="F40" i="10"/>
  <c r="F39" i="10"/>
  <c r="F37" i="10"/>
  <c r="G37" i="10" s="1"/>
  <c r="F36" i="10"/>
  <c r="F35" i="10"/>
  <c r="F34" i="10"/>
  <c r="F33" i="10"/>
  <c r="F32" i="10"/>
  <c r="F31" i="10"/>
  <c r="G31" i="10" s="1"/>
  <c r="F30" i="10"/>
  <c r="F29" i="10"/>
  <c r="G29" i="10" s="1"/>
  <c r="F28" i="10"/>
  <c r="F27" i="10"/>
  <c r="F26" i="10"/>
  <c r="F25" i="10"/>
  <c r="F167" i="10" l="1"/>
  <c r="G167" i="10" s="1"/>
  <c r="F343" i="10"/>
  <c r="G343" i="10" s="1"/>
  <c r="F130" i="10"/>
  <c r="G130" i="10" s="1"/>
  <c r="F444" i="10"/>
  <c r="G444" i="10" s="1"/>
  <c r="F400" i="10"/>
  <c r="G400" i="10" s="1"/>
  <c r="F289" i="10"/>
  <c r="G289" i="10" s="1"/>
  <c r="F117" i="10"/>
  <c r="G117" i="10" s="1"/>
  <c r="F147" i="10"/>
  <c r="G147" i="10" s="1"/>
  <c r="F38" i="10"/>
  <c r="G38" i="10" s="1"/>
  <c r="F348" i="10"/>
  <c r="G348" i="10" s="1"/>
  <c r="F375" i="10"/>
  <c r="G375" i="10" s="1"/>
  <c r="E399" i="10"/>
  <c r="E427" i="10" s="1"/>
  <c r="F427" i="10" s="1"/>
  <c r="G427" i="10" s="1"/>
  <c r="F246" i="10"/>
  <c r="G246" i="10" s="1"/>
  <c r="F311" i="10"/>
  <c r="G311" i="10" s="1"/>
  <c r="F23" i="10"/>
  <c r="G23" i="10" s="1"/>
  <c r="F87" i="10"/>
  <c r="G87" i="10" s="1"/>
  <c r="F89" i="10"/>
  <c r="G89" i="10" s="1"/>
  <c r="F203" i="10"/>
  <c r="G203" i="10" s="1"/>
  <c r="F350" i="10"/>
  <c r="G350" i="10" s="1"/>
  <c r="F95" i="10"/>
  <c r="G95" i="10" s="1"/>
  <c r="F115" i="10"/>
  <c r="G115" i="10" s="1"/>
  <c r="F24" i="10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F53" i="10" l="1"/>
  <c r="G53" i="10" s="1"/>
  <c r="F145" i="10"/>
  <c r="G145" i="10" s="1"/>
  <c r="F187" i="10"/>
  <c r="G187" i="10" s="1"/>
  <c r="F132" i="10"/>
  <c r="G132" i="10" s="1"/>
  <c r="F55" i="10"/>
  <c r="G55" i="10" s="1"/>
  <c r="F305" i="10"/>
  <c r="G305" i="10" s="1"/>
  <c r="F96" i="10"/>
  <c r="G96" i="10" s="1"/>
  <c r="F399" i="10"/>
  <c r="G399" i="10" s="1"/>
  <c r="E374" i="10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F81" i="10" l="1"/>
  <c r="G81" i="10" s="1"/>
  <c r="F374" i="10"/>
  <c r="G374" i="10" s="1"/>
  <c r="E373" i="10"/>
  <c r="F373" i="10" s="1"/>
  <c r="G373" i="10" s="1"/>
  <c r="F123" i="10"/>
  <c r="G123" i="10" s="1"/>
  <c r="F138" i="10"/>
  <c r="G138" i="10" s="1"/>
  <c r="F124" i="10"/>
  <c r="G124" i="10" s="1"/>
  <c r="N20" i="3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F160" i="10" l="1"/>
  <c r="G160" i="10" s="1"/>
  <c r="F165" i="10"/>
  <c r="F153" i="10"/>
  <c r="G153" i="10" s="1"/>
  <c r="F109" i="10"/>
  <c r="G109" i="10" s="1"/>
  <c r="F139" i="10"/>
  <c r="G139" i="10" s="1"/>
  <c r="F155" i="10"/>
  <c r="G155" i="10" s="1"/>
  <c r="C19" i="1"/>
  <c r="D19" i="1" l="1"/>
  <c r="F202" i="10" l="1"/>
  <c r="G202" i="10" s="1"/>
  <c r="F250" i="10" l="1"/>
  <c r="G250" i="10" s="1"/>
  <c r="F242" i="10"/>
  <c r="G242" i="10" s="1"/>
  <c r="F185" i="10"/>
  <c r="G185" i="10" s="1"/>
</calcChain>
</file>

<file path=xl/sharedStrings.xml><?xml version="1.0" encoding="utf-8"?>
<sst xmlns="http://schemas.openxmlformats.org/spreadsheetml/2006/main" count="4083" uniqueCount="836">
  <si>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</si>
  <si>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</si>
  <si>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</si>
  <si>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</si>
  <si>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</si>
  <si>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</si>
  <si>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</si>
  <si>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</si>
  <si>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</si>
  <si>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</si>
  <si>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</si>
  <si>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</si>
  <si>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</si>
  <si>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</si>
  <si>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</si>
  <si>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</si>
  <si>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</si>
  <si>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</si>
  <si>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</si>
  <si>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</si>
  <si>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</si>
  <si>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</si>
  <si>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</si>
  <si>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</si>
  <si>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</si>
  <si>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</si>
  <si>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</si>
  <si>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</si>
  <si>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</si>
  <si>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</si>
  <si>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</si>
  <si>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</si>
  <si>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</si>
  <si>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</si>
  <si>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</si>
  <si>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</si>
  <si>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</si>
  <si>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</si>
  <si>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</si>
  <si>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</si>
  <si>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</si>
  <si>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</si>
  <si>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</si>
  <si>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</si>
  <si>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</si>
  <si>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</si>
  <si>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</si>
  <si>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</si>
  <si>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</si>
  <si>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</si>
  <si>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</si>
  <si>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</si>
  <si>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</si>
  <si>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</si>
  <si>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</si>
  <si>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</si>
  <si>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</si>
  <si>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</si>
  <si>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</si>
  <si>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</si>
  <si>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</si>
  <si>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</si>
  <si>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</si>
  <si>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</si>
  <si>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</si>
  <si>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</si>
  <si>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</si>
  <si>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</si>
  <si>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</si>
  <si>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</si>
  <si>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</si>
  <si>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</si>
  <si>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</si>
  <si>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</si>
  <si>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</si>
  <si>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</si>
  <si>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</si>
  <si>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</si>
  <si>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</si>
  <si>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</si>
  <si>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</si>
  <si>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</si>
  <si>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</si>
  <si>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</si>
  <si>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</si>
  <si>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</si>
  <si>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</si>
  <si>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</si>
  <si>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</si>
  <si>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</si>
  <si>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</si>
  <si>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</si>
  <si>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</si>
  <si>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</si>
  <si>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</si>
  <si>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</si>
  <si>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</si>
  <si>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</si>
  <si>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</si>
  <si>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</si>
  <si>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</si>
  <si>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</si>
  <si>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</si>
  <si>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</si>
  <si>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</si>
  <si>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</si>
  <si>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</si>
  <si>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</si>
  <si>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</si>
  <si>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</si>
  <si>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</si>
  <si>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</si>
  <si>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</si>
  <si>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</si>
  <si>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</si>
  <si>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</si>
  <si>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</si>
  <si>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</si>
  <si>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</si>
  <si>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</si>
  <si>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</si>
  <si>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</si>
  <si>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</si>
  <si>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</si>
  <si>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</si>
  <si>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</si>
  <si>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</si>
  <si>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</si>
  <si>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</si>
  <si>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</si>
  <si>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</si>
  <si>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</si>
  <si>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</si>
  <si>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</si>
  <si>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</si>
  <si>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</si>
  <si>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</si>
  <si>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</si>
  <si>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</si>
  <si>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</si>
  <si>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</si>
  <si>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</si>
  <si>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</si>
  <si>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</si>
  <si>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</si>
  <si>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</si>
  <si>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</si>
  <si>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</si>
  <si>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</si>
  <si>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</si>
  <si>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</si>
  <si>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</si>
  <si>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</si>
  <si>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</si>
  <si>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</si>
  <si>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</si>
  <si>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</si>
  <si>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</si>
  <si>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</si>
  <si>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</si>
  <si>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</si>
  <si>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</si>
  <si>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</si>
  <si>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</si>
  <si>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</si>
  <si>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</si>
  <si>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</si>
  <si>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</si>
  <si>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</si>
  <si>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</si>
  <si>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</si>
  <si>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</si>
  <si>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</si>
  <si>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</si>
  <si>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</si>
  <si>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</si>
  <si>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</si>
  <si>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</si>
  <si>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</si>
  <si>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</si>
  <si>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</si>
  <si>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</si>
  <si>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</si>
  <si>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</si>
  <si>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</si>
  <si>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</si>
  <si>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</si>
  <si>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</si>
  <si>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</si>
  <si>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</si>
  <si>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</si>
  <si>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</si>
  <si>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</si>
  <si>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</si>
  <si>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</si>
  <si>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</si>
  <si>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</si>
  <si>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</si>
  <si>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</si>
  <si>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</si>
  <si>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</si>
  <si>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</si>
  <si>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</si>
  <si>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</si>
  <si>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</si>
  <si>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</si>
  <si>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</si>
  <si>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</si>
  <si>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</si>
  <si>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</si>
  <si>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</si>
  <si>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</si>
  <si>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</si>
  <si>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</si>
  <si>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</si>
  <si>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</si>
  <si>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</si>
  <si>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</si>
  <si>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</si>
  <si>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</si>
  <si>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</si>
  <si>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</si>
  <si>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</si>
  <si>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</si>
  <si>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</si>
  <si>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</si>
  <si>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</si>
  <si>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</si>
  <si>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</si>
  <si>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</si>
  <si>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</si>
  <si>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</si>
  <si>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</si>
  <si>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</si>
  <si>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</si>
  <si>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</si>
  <si>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</si>
  <si>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</si>
  <si>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</si>
  <si>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</si>
  <si>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</si>
  <si>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</si>
  <si>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</si>
  <si>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</si>
  <si>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</si>
  <si>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</si>
  <si>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</si>
  <si>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</si>
  <si>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</si>
  <si>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</si>
  <si>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</si>
  <si>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</si>
  <si>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</si>
  <si>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</si>
  <si>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</si>
  <si>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</si>
  <si>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</si>
  <si>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</si>
  <si>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</si>
  <si>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</si>
  <si>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</si>
  <si>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</si>
  <si>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</si>
  <si>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</si>
  <si>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</si>
  <si>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</si>
  <si>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</si>
  <si>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</si>
  <si>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</si>
  <si>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</si>
  <si>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</si>
  <si>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</si>
  <si>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</si>
  <si>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</si>
  <si>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</si>
  <si>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</si>
  <si>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</si>
  <si>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</si>
  <si>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</si>
  <si>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</si>
  <si>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</si>
  <si>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</si>
  <si>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</si>
  <si>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</si>
  <si>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</si>
  <si>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</si>
  <si>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</si>
  <si>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</si>
  <si>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</si>
  <si>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</si>
  <si>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</si>
  <si>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</si>
  <si>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</si>
  <si>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</si>
  <si>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</si>
  <si>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</si>
  <si>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</si>
  <si>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</si>
  <si>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</si>
  <si>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</si>
  <si>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</si>
  <si>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</si>
  <si>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</si>
  <si>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</si>
  <si>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</si>
  <si>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</si>
  <si>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</si>
  <si>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</si>
  <si>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</si>
  <si>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</si>
  <si>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</si>
  <si>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</si>
  <si>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</si>
  <si>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</si>
  <si>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</si>
  <si>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</si>
  <si>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</si>
  <si>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</si>
  <si>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</si>
  <si>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</si>
  <si>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</si>
  <si>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</si>
  <si>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</si>
  <si>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</si>
  <si>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</si>
  <si>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</si>
  <si>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</si>
  <si>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</si>
  <si>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</si>
  <si>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</si>
  <si>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</si>
  <si>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</si>
  <si>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</si>
  <si>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</si>
  <si>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</si>
  <si>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</si>
  <si>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</si>
  <si>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</si>
  <si>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</si>
  <si>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</si>
  <si>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</si>
  <si>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</si>
  <si>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</si>
  <si>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</si>
  <si>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</si>
  <si>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</si>
  <si>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</si>
  <si>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</si>
  <si>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</si>
  <si>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</si>
  <si>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</si>
  <si>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</si>
  <si>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</si>
  <si>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</si>
  <si>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</si>
  <si>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</si>
  <si>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</si>
  <si>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</si>
  <si>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</si>
  <si>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</si>
  <si>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</si>
  <si>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</si>
  <si>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</si>
  <si>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</si>
  <si>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</si>
  <si>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</si>
  <si>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</si>
  <si>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</si>
  <si>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</si>
  <si>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</si>
  <si>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</si>
  <si>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</si>
  <si>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</si>
  <si>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</si>
  <si>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</si>
  <si>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</si>
  <si>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</si>
  <si>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</si>
  <si>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</si>
  <si>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</si>
  <si>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</si>
  <si>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</si>
  <si>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</si>
  <si>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</si>
  <si>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</si>
  <si>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</si>
  <si>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</si>
  <si>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</si>
  <si>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</si>
  <si>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</si>
  <si>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</si>
  <si>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</si>
  <si>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</si>
  <si>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</si>
  <si>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</si>
  <si>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</si>
  <si>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</si>
  <si>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</si>
  <si>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</si>
  <si>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</si>
  <si>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</si>
  <si>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</si>
  <si>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</si>
  <si>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</si>
  <si>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</si>
  <si>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</si>
  <si>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</si>
  <si>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</si>
  <si>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</si>
  <si>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</si>
  <si>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</si>
  <si>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</si>
  <si>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</si>
  <si>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</si>
  <si>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</si>
  <si>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</si>
  <si>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</si>
  <si>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</si>
  <si>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</si>
  <si>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</si>
  <si>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</si>
  <si>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</si>
  <si>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</si>
  <si>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</si>
  <si>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</si>
  <si>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</si>
  <si>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</si>
  <si>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</si>
  <si>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</si>
  <si>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</si>
  <si>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</si>
  <si>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</si>
  <si>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</si>
  <si>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</si>
  <si>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</si>
  <si>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</si>
  <si>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</si>
  <si>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</si>
  <si>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</si>
  <si>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</si>
  <si>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</si>
  <si>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</si>
  <si>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</si>
  <si>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</si>
  <si>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</si>
  <si>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</si>
  <si>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</si>
  <si>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</si>
  <si>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</si>
  <si>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</si>
  <si>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</si>
  <si>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</si>
  <si>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</si>
  <si>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</si>
  <si>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</si>
  <si>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</si>
  <si>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</si>
  <si>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</si>
  <si>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</si>
  <si>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</si>
  <si>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</si>
  <si>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</si>
  <si>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</si>
  <si>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</si>
  <si>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</si>
  <si>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</si>
  <si>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</si>
  <si>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</si>
  <si>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</si>
  <si>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</si>
  <si>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</si>
  <si>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</si>
  <si>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</si>
  <si>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</si>
  <si>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</si>
  <si>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</si>
  <si>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</si>
  <si>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</si>
  <si>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</si>
  <si>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</si>
  <si>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</si>
  <si>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</si>
  <si>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</si>
  <si>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</si>
  <si>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</si>
  <si>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</si>
  <si>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</si>
  <si>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</si>
  <si>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</si>
  <si>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</si>
  <si>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</si>
  <si>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</si>
  <si>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</si>
  <si>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</si>
  <si>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</si>
  <si>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</si>
  <si>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</si>
  <si>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</si>
  <si>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</si>
  <si>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</si>
  <si>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</si>
  <si>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</si>
  <si>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</si>
  <si>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</si>
  <si>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</si>
  <si>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</si>
  <si>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</si>
  <si>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</si>
  <si>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</si>
  <si>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</si>
  <si>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</si>
  <si>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</si>
  <si>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</si>
  <si>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</si>
  <si>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</si>
  <si>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</si>
  <si>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</si>
  <si>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</si>
  <si>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</si>
  <si>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</si>
  <si>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</si>
  <si>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</si>
  <si>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</si>
  <si>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</si>
  <si>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</si>
  <si>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</si>
  <si>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</si>
  <si>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</si>
  <si>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</si>
  <si>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</si>
  <si>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</si>
  <si>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</si>
  <si>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</si>
  <si>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</si>
  <si>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</si>
  <si>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</si>
  <si>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</si>
  <si>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</si>
  <si>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</si>
  <si>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</si>
  <si>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</si>
  <si>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</si>
  <si>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</si>
  <si>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</si>
  <si>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</si>
  <si>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</si>
  <si>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</si>
  <si>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</si>
  <si>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</si>
  <si>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</si>
  <si>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</si>
  <si>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</si>
  <si>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</si>
  <si>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</si>
  <si>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</si>
  <si>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</si>
  <si>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</si>
  <si>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</si>
  <si>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</si>
  <si>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</si>
  <si>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</si>
  <si>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</si>
  <si>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</si>
  <si>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</si>
  <si>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</si>
  <si>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</si>
  <si>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</si>
  <si>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</si>
  <si>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</si>
  <si>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</si>
  <si>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</si>
  <si>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</si>
  <si>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</si>
  <si>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</si>
  <si>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</si>
  <si>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</si>
  <si>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</si>
  <si>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</si>
  <si>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</si>
  <si>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</si>
  <si>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</si>
  <si>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</si>
  <si>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</si>
  <si>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</si>
  <si>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</si>
  <si>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</si>
  <si>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</si>
  <si>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</si>
  <si>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</si>
  <si>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</si>
  <si>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</si>
  <si>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</si>
  <si>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</si>
  <si>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</si>
  <si>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</si>
  <si>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</si>
  <si>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</si>
  <si>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</si>
  <si>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</si>
  <si>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</si>
  <si>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</si>
  <si>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</si>
  <si>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</si>
  <si>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</si>
  <si>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</si>
  <si>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</si>
  <si>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</si>
  <si>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</si>
  <si>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</si>
  <si>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</si>
  <si>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</si>
  <si>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</si>
  <si>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</si>
  <si>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</si>
  <si>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</si>
  <si>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</si>
  <si>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</si>
  <si>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</si>
  <si>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</si>
  <si>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</si>
  <si>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</si>
  <si>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</si>
  <si>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</si>
  <si>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</si>
  <si>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</si>
  <si>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</si>
  <si>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</si>
  <si>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</si>
  <si>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</si>
  <si>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</si>
  <si>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</si>
  <si>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</si>
  <si>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</si>
  <si>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</si>
  <si>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</si>
  <si>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</si>
  <si>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</si>
  <si>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</si>
  <si>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</si>
  <si>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</si>
  <si>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</si>
  <si>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</si>
  <si>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</si>
  <si>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</si>
  <si>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</si>
  <si>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</si>
  <si>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</si>
  <si>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</si>
  <si>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</si>
  <si>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</si>
  <si>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</si>
  <si>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</si>
  <si>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</si>
  <si>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</si>
  <si>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</si>
  <si>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</si>
  <si>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</si>
  <si>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</si>
  <si>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</si>
  <si>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</si>
  <si>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</si>
  <si>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</si>
  <si>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</si>
  <si>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</si>
  <si>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</si>
  <si>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</si>
  <si>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</si>
  <si>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</si>
  <si>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</si>
  <si>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</si>
  <si>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</si>
  <si>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</si>
  <si>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</si>
  <si>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</si>
  <si>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</si>
  <si>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</si>
  <si>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</si>
  <si>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</si>
  <si>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</si>
  <si>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</si>
  <si>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</si>
  <si>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</si>
  <si>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</si>
  <si>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</si>
  <si>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</si>
  <si>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</si>
  <si>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</si>
  <si>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</si>
  <si>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</si>
  <si>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</si>
  <si>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</si>
  <si>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</si>
  <si>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</si>
  <si>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</si>
  <si>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</si>
  <si>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</si>
  <si>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</si>
  <si>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</si>
  <si>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</si>
  <si>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</si>
  <si>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</si>
  <si>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</si>
  <si>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</si>
  <si>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</si>
  <si>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</si>
  <si>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</si>
  <si>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</si>
  <si>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</si>
  <si>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</si>
  <si>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</si>
  <si>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</si>
  <si>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</si>
  <si>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</si>
  <si>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</si>
  <si>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</si>
  <si>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</si>
  <si>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</si>
  <si>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</si>
  <si>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</si>
  <si>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</si>
  <si>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</si>
  <si>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</si>
  <si>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</si>
  <si>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</si>
  <si>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</si>
  <si>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</si>
  <si>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</si>
  <si>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</si>
  <si>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</si>
  <si>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</si>
  <si>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</si>
  <si>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</si>
  <si>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</si>
  <si>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</si>
  <si>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</si>
  <si>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</si>
  <si>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</si>
  <si>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</si>
  <si>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</si>
  <si>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</si>
  <si>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</si>
  <si>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</si>
  <si>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</si>
  <si>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</si>
  <si>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</si>
  <si>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</si>
  <si>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</si>
  <si>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</si>
  <si>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</si>
  <si>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</si>
  <si>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</si>
  <si>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</si>
  <si>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</si>
  <si>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</si>
  <si>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</si>
  <si>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</si>
  <si>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</si>
  <si>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</si>
  <si>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</si>
  <si>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</si>
  <si>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</si>
  <si>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</si>
  <si>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</si>
  <si>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</si>
  <si>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</si>
  <si>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</si>
  <si>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</si>
  <si>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</si>
  <si>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</si>
  <si>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</si>
  <si>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</si>
  <si>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</si>
  <si>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</si>
  <si>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</si>
  <si>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</si>
  <si>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</si>
  <si>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</si>
  <si>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</si>
  <si>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</si>
  <si>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</si>
  <si>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</si>
  <si>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</si>
  <si>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</si>
  <si>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</si>
  <si>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</si>
  <si>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</si>
  <si>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</si>
  <si>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</si>
  <si>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</si>
  <si>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</si>
  <si>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</si>
  <si>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</si>
  <si>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</si>
  <si>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</si>
  <si>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</si>
  <si>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</si>
  <si>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</si>
  <si>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</si>
  <si>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</si>
  <si>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</si>
  <si>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</si>
  <si>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</si>
  <si>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</si>
  <si>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</si>
  <si>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</si>
  <si>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</si>
  <si>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</si>
  <si>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</si>
  <si>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</si>
  <si>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</si>
  <si>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</si>
  <si>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</si>
  <si>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</si>
  <si>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</si>
  <si>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</si>
  <si>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</si>
  <si>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</si>
  <si>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</si>
  <si>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</si>
  <si>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</si>
  <si>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</si>
  <si>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</si>
  <si>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</si>
  <si>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</si>
  <si>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Утвержденные плановые значения показателей приведены в соответствии с Приказом Министерства промышленности и инновационной политики РБ № 241-О от 24.10.2017г.</t>
  </si>
  <si>
    <t>0</t>
  </si>
  <si>
    <t>х</t>
  </si>
  <si>
    <t>Отчетный год 2020</t>
  </si>
  <si>
    <t>Форма 20. Отчет об исполнении финансового плана субъекта электроэнергетики</t>
  </si>
  <si>
    <t>Приложение № 20</t>
  </si>
  <si>
    <t>Субъект Российской Федерации: Башкортостан</t>
  </si>
  <si>
    <t>Отчетный год 2021</t>
  </si>
  <si>
    <t>План 2021</t>
  </si>
  <si>
    <t>Факт Iкв. 2021</t>
  </si>
  <si>
    <t>Инвестиционная программа     ГУП "Рэгиональные электрические сети" РБ</t>
  </si>
  <si>
    <t xml:space="preserve">                    Год раскрытия (предоставления) информации:2021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</si>
</sst>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000"/>
  </numFmts>
  <fonts count="7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 CYR"/>
    </font>
    <font>
      <sz val="8"/>
      <name val="Times New Roman CYR"/>
      <charset val="204"/>
    </font>
    <font>
      <i/>
      <sz val="8"/>
      <name val="Times New Roman CYR"/>
    </font>
    <font>
      <i/>
      <sz val="8"/>
      <name val="Times New Roman"/>
      <family val="1"/>
      <charset val="204"/>
    </font>
    <font>
      <sz val="8"/>
      <name val="Calibri"/>
      <family val="2"/>
      <charset val="204"/>
      <scheme val="minor"/>
    </font>
    <font>
      <sz val="8"/>
      <name val="Arial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804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4" fontId="9" fillId="0" borderId="0" applyFont="0" applyFill="0" applyBorder="0" applyAlignment="0" applyProtection="0"/>
    <xf numFmtId="166" fontId="35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0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0" fillId="0" borderId="0"/>
    <xf numFmtId="43" fontId="50" fillId="0" borderId="0" applyFont="0" applyFill="0" applyBorder="0" applyAlignment="0" applyProtection="0"/>
    <xf numFmtId="0" fontId="1" fillId="0" borderId="0"/>
    <xf numFmtId="164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496">
    <xf numFmtId="0" fontId="0" fillId="0" borderId="0" xfId="0"/>
    <xf numFmtId="0" fontId="10" fillId="0" borderId="0" xfId="0" applyFont="1"/>
    <xf numFmtId="0" fontId="10" fillId="0" borderId="0" xfId="37" applyFont="1" applyAlignment="1">
      <alignment horizontal="right"/>
    </xf>
    <xf numFmtId="0" fontId="30" fillId="0" borderId="0" xfId="44" applyFont="1" applyFill="1" applyBorder="1" applyAlignment="1"/>
    <xf numFmtId="0" fontId="31" fillId="0" borderId="0" xfId="45" applyFont="1" applyFill="1" applyBorder="1" applyAlignment="1"/>
    <xf numFmtId="0" fontId="10" fillId="0" borderId="0" xfId="37" applyFont="1"/>
    <xf numFmtId="0" fontId="10" fillId="0" borderId="0" xfId="37" applyFont="1" applyFill="1" applyBorder="1" applyAlignment="1">
      <alignment horizontal="center" vertical="center" wrapText="1"/>
    </xf>
    <xf numFmtId="0" fontId="10" fillId="0" borderId="0" xfId="37" applyFont="1" applyFill="1"/>
    <xf numFmtId="0" fontId="10" fillId="0" borderId="0" xfId="37" applyFont="1" applyBorder="1"/>
    <xf numFmtId="0" fontId="10" fillId="0" borderId="0" xfId="37" applyFont="1" applyFill="1" applyBorder="1"/>
    <xf numFmtId="0" fontId="10" fillId="0" borderId="0" xfId="37" applyFont="1" applyFill="1" applyAlignment="1">
      <alignment horizontal="right"/>
    </xf>
    <xf numFmtId="0" fontId="10" fillId="0" borderId="0" xfId="37" applyFont="1" applyFill="1" applyBorder="1" applyAlignment="1">
      <alignment horizontal="left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10" fillId="0" borderId="10" xfId="37" applyFont="1" applyFill="1" applyBorder="1" applyAlignment="1">
      <alignment horizontal="center" vertical="center" wrapText="1"/>
    </xf>
    <xf numFmtId="0" fontId="33" fillId="0" borderId="10" xfId="44" applyFont="1" applyFill="1" applyBorder="1" applyAlignment="1">
      <alignment horizontal="center"/>
    </xf>
    <xf numFmtId="0" fontId="10" fillId="0" borderId="0" xfId="107" applyFont="1"/>
    <xf numFmtId="0" fontId="28" fillId="0" borderId="0" xfId="36" applyFont="1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Font="1" applyFill="1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Font="1" applyFill="1" applyAlignment="1">
      <alignment vertical="center" wrapText="1"/>
    </xf>
    <xf numFmtId="0" fontId="10" fillId="0" borderId="0" xfId="37" applyFont="1" applyBorder="1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ont="1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Fill="1" applyBorder="1" applyAlignment="1">
      <alignment horizontal="center" vertical="center" wrapText="1"/>
    </xf>
    <xf numFmtId="0" fontId="45" fillId="0" borderId="0" xfId="37" applyFont="1" applyFill="1" applyBorder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10" fillId="24" borderId="0" xfId="37" applyFont="1" applyFill="1" applyBorder="1"/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ont="1" applyFill="1" applyBorder="1"/>
    <xf numFmtId="0" fontId="31" fillId="0" borderId="18" xfId="45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10" fillId="0" borderId="0" xfId="37" applyFont="1" applyAlignment="1">
      <alignment horizontal="center" vertical="center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ont="1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ont="1" applyFill="1" applyAlignment="1">
      <alignment horizontal="center" vertical="center" wrapText="1"/>
    </xf>
    <xf numFmtId="0" fontId="10" fillId="24" borderId="0" xfId="57" applyFont="1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Fill="1" applyBorder="1" applyAlignment="1">
      <alignment horizontal="center" vertical="center" wrapText="1"/>
    </xf>
    <xf numFmtId="0" fontId="10" fillId="24" borderId="0" xfId="57" applyFont="1" applyFill="1" applyAlignment="1">
      <alignment vertical="center"/>
    </xf>
    <xf numFmtId="49" fontId="47" fillId="0" borderId="25" xfId="0" applyNumberFormat="1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vertical="center" wrapText="1"/>
    </xf>
    <xf numFmtId="0" fontId="47" fillId="0" borderId="27" xfId="57" applyFont="1" applyFill="1" applyBorder="1" applyAlignment="1">
      <alignment horizontal="center" vertical="center"/>
    </xf>
    <xf numFmtId="0" fontId="47" fillId="0" borderId="36" xfId="57" applyFont="1" applyFill="1" applyBorder="1" applyAlignment="1">
      <alignment horizontal="center" vertical="center"/>
    </xf>
    <xf numFmtId="0" fontId="47" fillId="0" borderId="26" xfId="0" applyFont="1" applyFill="1" applyBorder="1" applyAlignment="1">
      <alignment horizontal="center" vertical="center"/>
    </xf>
    <xf numFmtId="164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indent="1"/>
    </xf>
    <xf numFmtId="0" fontId="47" fillId="0" borderId="30" xfId="57" applyFont="1" applyFill="1" applyBorder="1" applyAlignment="1">
      <alignment horizontal="center" vertical="center"/>
    </xf>
    <xf numFmtId="0" fontId="47" fillId="0" borderId="24" xfId="57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/>
    </xf>
    <xf numFmtId="164" fontId="10" fillId="0" borderId="10" xfId="624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indent="3"/>
    </xf>
    <xf numFmtId="0" fontId="10" fillId="0" borderId="10" xfId="57" applyFont="1" applyFill="1" applyBorder="1" applyAlignment="1">
      <alignment horizontal="left" vertical="center" wrapText="1" indent="3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wrapText="1" indent="5"/>
    </xf>
    <xf numFmtId="0" fontId="10" fillId="0" borderId="10" xfId="0" applyFont="1" applyFill="1" applyBorder="1" applyAlignment="1">
      <alignment horizontal="left" vertical="center" wrapText="1" indent="7"/>
    </xf>
    <xf numFmtId="49" fontId="47" fillId="0" borderId="37" xfId="0" applyNumberFormat="1" applyFont="1" applyFill="1" applyBorder="1" applyAlignment="1">
      <alignment horizontal="center" vertical="center"/>
    </xf>
    <xf numFmtId="0" fontId="10" fillId="0" borderId="11" xfId="57" applyFont="1" applyFill="1" applyBorder="1" applyAlignment="1">
      <alignment horizontal="left" vertical="center" indent="3"/>
    </xf>
    <xf numFmtId="0" fontId="47" fillId="0" borderId="38" xfId="57" applyFont="1" applyFill="1" applyBorder="1" applyAlignment="1">
      <alignment horizontal="center" vertical="center"/>
    </xf>
    <xf numFmtId="0" fontId="47" fillId="0" borderId="15" xfId="57" applyFont="1" applyFill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indent="3"/>
    </xf>
    <xf numFmtId="0" fontId="47" fillId="0" borderId="31" xfId="57" applyFont="1" applyFill="1" applyBorder="1" applyAlignment="1">
      <alignment horizontal="center" vertical="center"/>
    </xf>
    <xf numFmtId="0" fontId="47" fillId="0" borderId="40" xfId="57" applyFont="1" applyFill="1" applyBorder="1" applyAlignment="1">
      <alignment horizontal="center" vertical="center"/>
    </xf>
    <xf numFmtId="49" fontId="47" fillId="0" borderId="41" xfId="0" applyNumberFormat="1" applyFont="1" applyFill="1" applyBorder="1" applyAlignment="1">
      <alignment horizontal="center" vertical="center"/>
    </xf>
    <xf numFmtId="0" fontId="47" fillId="0" borderId="42" xfId="57" applyFont="1" applyFill="1" applyBorder="1" applyAlignment="1">
      <alignment horizontal="center" vertical="center"/>
    </xf>
    <xf numFmtId="0" fontId="47" fillId="0" borderId="21" xfId="57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/>
    </xf>
    <xf numFmtId="0" fontId="10" fillId="0" borderId="32" xfId="0" applyFont="1" applyFill="1" applyBorder="1" applyAlignment="1">
      <alignment horizontal="left" vertical="center" wrapText="1" indent="1"/>
    </xf>
    <xf numFmtId="0" fontId="10" fillId="0" borderId="13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5"/>
    </xf>
    <xf numFmtId="0" fontId="10" fillId="0" borderId="32" xfId="57" applyFont="1" applyFill="1" applyBorder="1" applyAlignment="1">
      <alignment horizontal="left" vertical="center" indent="5"/>
    </xf>
    <xf numFmtId="0" fontId="10" fillId="0" borderId="32" xfId="0" applyFont="1" applyFill="1" applyBorder="1" applyAlignment="1">
      <alignment vertical="center" wrapText="1"/>
    </xf>
    <xf numFmtId="164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Fill="1" applyBorder="1" applyAlignment="1">
      <alignment horizontal="center" vertical="center" wrapText="1"/>
    </xf>
    <xf numFmtId="49" fontId="52" fillId="0" borderId="39" xfId="57" applyNumberFormat="1" applyFont="1" applyFill="1" applyBorder="1" applyAlignment="1">
      <alignment horizontal="center" vertical="center"/>
    </xf>
    <xf numFmtId="0" fontId="52" fillId="0" borderId="31" xfId="57" applyFont="1" applyFill="1" applyBorder="1" applyAlignment="1">
      <alignment horizontal="center" vertical="center" wrapText="1"/>
    </xf>
    <xf numFmtId="0" fontId="52" fillId="0" borderId="40" xfId="57" applyFont="1" applyFill="1" applyBorder="1" applyAlignment="1">
      <alignment horizontal="center" vertical="center" wrapText="1"/>
    </xf>
    <xf numFmtId="0" fontId="52" fillId="0" borderId="32" xfId="57" applyFont="1" applyFill="1" applyBorder="1" applyAlignment="1">
      <alignment horizontal="center" vertical="center"/>
    </xf>
    <xf numFmtId="0" fontId="55" fillId="0" borderId="31" xfId="57" applyFont="1" applyFill="1" applyBorder="1" applyAlignment="1">
      <alignment horizontal="center" vertical="center"/>
    </xf>
    <xf numFmtId="0" fontId="36" fillId="0" borderId="13" xfId="57" applyFont="1" applyFill="1" applyBorder="1" applyAlignment="1">
      <alignment horizontal="center" vertical="center" wrapText="1"/>
    </xf>
    <xf numFmtId="164" fontId="10" fillId="0" borderId="13" xfId="57" applyNumberFormat="1" applyFont="1" applyFill="1" applyBorder="1" applyAlignment="1">
      <alignment horizontal="left" vertical="center" wrapText="1"/>
    </xf>
    <xf numFmtId="164" fontId="10" fillId="0" borderId="42" xfId="57" applyNumberFormat="1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vertical="center"/>
    </xf>
    <xf numFmtId="0" fontId="36" fillId="0" borderId="10" xfId="0" applyFont="1" applyFill="1" applyBorder="1" applyAlignment="1">
      <alignment vertical="center"/>
    </xf>
    <xf numFmtId="164" fontId="10" fillId="0" borderId="10" xfId="57" applyNumberFormat="1" applyFont="1" applyFill="1" applyBorder="1" applyAlignment="1">
      <alignment horizontal="left" vertical="center" wrapText="1"/>
    </xf>
    <xf numFmtId="164" fontId="10" fillId="0" borderId="30" xfId="57" applyNumberFormat="1" applyFont="1" applyFill="1" applyBorder="1" applyAlignment="1">
      <alignment horizontal="left" vertical="center" wrapText="1"/>
    </xf>
    <xf numFmtId="0" fontId="36" fillId="0" borderId="10" xfId="0" applyNumberFormat="1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7"/>
    </xf>
    <xf numFmtId="164" fontId="10" fillId="0" borderId="10" xfId="57" applyNumberFormat="1" applyFont="1" applyFill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36" fillId="0" borderId="10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left" vertical="center" wrapText="1" indent="1"/>
    </xf>
    <xf numFmtId="0" fontId="36" fillId="0" borderId="32" xfId="0" applyFont="1" applyFill="1" applyBorder="1" applyAlignment="1">
      <alignment vertical="center"/>
    </xf>
    <xf numFmtId="164" fontId="10" fillId="0" borderId="11" xfId="57" applyNumberFormat="1" applyFont="1" applyFill="1" applyBorder="1" applyAlignment="1">
      <alignment horizontal="left" vertical="center" wrapText="1"/>
    </xf>
    <xf numFmtId="164" fontId="10" fillId="0" borderId="38" xfId="57" applyNumberFormat="1" applyFont="1" applyFill="1" applyBorder="1" applyAlignment="1">
      <alignment horizontal="left" vertical="center" wrapText="1"/>
    </xf>
    <xf numFmtId="0" fontId="47" fillId="0" borderId="27" xfId="57" applyFont="1" applyFill="1" applyBorder="1" applyAlignment="1">
      <alignment horizontal="center" vertical="center" wrapText="1"/>
    </xf>
    <xf numFmtId="0" fontId="47" fillId="0" borderId="36" xfId="57" applyFont="1" applyFill="1" applyBorder="1" applyAlignment="1">
      <alignment horizontal="center" vertical="center" wrapText="1"/>
    </xf>
    <xf numFmtId="0" fontId="10" fillId="0" borderId="13" xfId="57" applyFont="1" applyFill="1" applyBorder="1" applyAlignment="1">
      <alignment horizontal="center" vertical="center" wrapText="1"/>
    </xf>
    <xf numFmtId="0" fontId="10" fillId="0" borderId="26" xfId="57" applyFont="1" applyFill="1" applyBorder="1"/>
    <xf numFmtId="0" fontId="10" fillId="0" borderId="27" xfId="57" applyFont="1" applyFill="1" applyBorder="1"/>
    <xf numFmtId="49" fontId="47" fillId="0" borderId="29" xfId="57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center" vertical="center" wrapText="1"/>
    </xf>
    <xf numFmtId="0" fontId="10" fillId="0" borderId="10" xfId="57" applyFont="1" applyFill="1" applyBorder="1"/>
    <xf numFmtId="0" fontId="10" fillId="0" borderId="30" xfId="57" applyFont="1" applyFill="1" applyBorder="1"/>
    <xf numFmtId="0" fontId="47" fillId="0" borderId="24" xfId="57" applyFont="1" applyFill="1" applyBorder="1" applyAlignment="1">
      <alignment horizontal="center" vertical="center" wrapText="1"/>
    </xf>
    <xf numFmtId="49" fontId="47" fillId="0" borderId="39" xfId="57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wrapText="1" indent="3"/>
    </xf>
    <xf numFmtId="0" fontId="10" fillId="0" borderId="32" xfId="57" applyFont="1" applyFill="1" applyBorder="1" applyAlignment="1">
      <alignment horizontal="center" vertical="center" wrapText="1"/>
    </xf>
    <xf numFmtId="0" fontId="10" fillId="0" borderId="32" xfId="57" applyFont="1" applyFill="1" applyBorder="1"/>
    <xf numFmtId="0" fontId="10" fillId="0" borderId="31" xfId="57" applyFont="1" applyFill="1" applyBorder="1"/>
    <xf numFmtId="49" fontId="47" fillId="0" borderId="0" xfId="57" applyNumberFormat="1" applyFont="1" applyFill="1" applyAlignment="1">
      <alignment horizontal="center" vertical="center"/>
    </xf>
    <xf numFmtId="0" fontId="10" fillId="0" borderId="0" xfId="57" applyFont="1" applyFill="1" applyAlignment="1">
      <alignment wrapText="1"/>
    </xf>
    <xf numFmtId="0" fontId="47" fillId="0" borderId="0" xfId="57" applyFont="1" applyFill="1" applyAlignment="1">
      <alignment horizontal="center" vertical="center" wrapText="1"/>
    </xf>
    <xf numFmtId="0" fontId="10" fillId="0" borderId="0" xfId="57" applyFont="1" applyFill="1" applyAlignment="1">
      <alignment horizontal="center" vertical="center" wrapText="1"/>
    </xf>
    <xf numFmtId="0" fontId="10" fillId="0" borderId="0" xfId="57" applyFont="1" applyFill="1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Border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Fill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24" borderId="0" xfId="37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4" fillId="0" borderId="0" xfId="55" applyFont="1" applyAlignment="1">
      <alignment horizontal="center" vertical="center"/>
    </xf>
    <xf numFmtId="0" fontId="45" fillId="0" borderId="12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wrapText="1"/>
    </xf>
    <xf numFmtId="0" fontId="36" fillId="0" borderId="0" xfId="37" applyFont="1" applyFill="1" applyBorder="1" applyAlignment="1">
      <alignment horizontal="center"/>
    </xf>
    <xf numFmtId="0" fontId="58" fillId="0" borderId="0" xfId="37" applyFont="1" applyFill="1" applyBorder="1" applyAlignment="1">
      <alignment horizontal="center"/>
    </xf>
    <xf numFmtId="0" fontId="36" fillId="24" borderId="0" xfId="37" applyFont="1" applyFill="1" applyBorder="1" applyAlignment="1"/>
    <xf numFmtId="0" fontId="36" fillId="24" borderId="0" xfId="37" applyFont="1" applyFill="1" applyAlignment="1">
      <alignment wrapText="1"/>
    </xf>
    <xf numFmtId="0" fontId="36" fillId="24" borderId="0" xfId="37" applyFont="1" applyFill="1" applyBorder="1" applyAlignment="1">
      <alignment horizontal="center"/>
    </xf>
    <xf numFmtId="0" fontId="36" fillId="24" borderId="0" xfId="0" applyFont="1" applyFill="1" applyAlignment="1"/>
    <xf numFmtId="0" fontId="59" fillId="24" borderId="0" xfId="55" applyFont="1" applyFill="1" applyAlignment="1">
      <alignment vertical="center"/>
    </xf>
    <xf numFmtId="0" fontId="36" fillId="0" borderId="0" xfId="37" applyFont="1" applyFill="1" applyBorder="1" applyAlignment="1"/>
    <xf numFmtId="0" fontId="36" fillId="0" borderId="0" xfId="0" applyFont="1" applyFill="1" applyAlignment="1"/>
    <xf numFmtId="0" fontId="59" fillId="0" borderId="0" xfId="55" applyFont="1" applyAlignment="1">
      <alignment vertical="center"/>
    </xf>
    <xf numFmtId="0" fontId="10" fillId="0" borderId="0" xfId="46" applyFont="1" applyBorder="1" applyAlignment="1"/>
    <xf numFmtId="0" fontId="32" fillId="0" borderId="0" xfId="45" applyFont="1" applyFill="1" applyBorder="1" applyAlignment="1">
      <alignment vertical="center"/>
    </xf>
    <xf numFmtId="0" fontId="32" fillId="0" borderId="0" xfId="45" applyFont="1" applyBorder="1" applyAlignment="1">
      <alignment vertical="center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165" fontId="10" fillId="0" borderId="10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horizontal="center" vertical="center" wrapText="1"/>
    </xf>
    <xf numFmtId="0" fontId="36" fillId="0" borderId="0" xfId="37" applyFont="1" applyFill="1" applyBorder="1" applyAlignment="1">
      <alignment vertical="center"/>
    </xf>
    <xf numFmtId="0" fontId="10" fillId="0" borderId="0" xfId="46" applyFont="1" applyFill="1" applyBorder="1" applyAlignment="1"/>
    <xf numFmtId="0" fontId="10" fillId="0" borderId="0" xfId="46" applyFont="1" applyAlignment="1"/>
    <xf numFmtId="0" fontId="33" fillId="24" borderId="10" xfId="45" applyFont="1" applyFill="1" applyBorder="1" applyAlignment="1">
      <alignment horizontal="center" vertical="center"/>
    </xf>
    <xf numFmtId="165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/>
    </xf>
    <xf numFmtId="0" fontId="34" fillId="0" borderId="0" xfId="37" applyFont="1" applyFill="1" applyBorder="1" applyAlignment="1">
      <alignment horizont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vertical="center" wrapText="1"/>
    </xf>
    <xf numFmtId="165" fontId="10" fillId="0" borderId="18" xfId="0" applyNumberFormat="1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10" fillId="24" borderId="10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Font="1" applyFill="1" applyBorder="1" applyAlignment="1">
      <alignment vertical="center" wrapText="1"/>
    </xf>
    <xf numFmtId="0" fontId="47" fillId="0" borderId="10" xfId="57" applyFont="1" applyFill="1" applyBorder="1" applyAlignment="1">
      <alignment horizontal="center" vertical="center" wrapText="1"/>
    </xf>
    <xf numFmtId="0" fontId="47" fillId="0" borderId="18" xfId="57" applyFont="1" applyFill="1" applyBorder="1" applyAlignment="1">
      <alignment horizontal="center" vertical="center" wrapText="1"/>
    </xf>
    <xf numFmtId="49" fontId="49" fillId="0" borderId="11" xfId="57" applyNumberFormat="1" applyFont="1" applyFill="1" applyBorder="1" applyAlignment="1">
      <alignment horizontal="center" vertical="center"/>
    </xf>
    <xf numFmtId="0" fontId="49" fillId="0" borderId="11" xfId="57" applyFont="1" applyFill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Fill="1" applyBorder="1" applyAlignment="1">
      <alignment horizontal="center" vertical="center" wrapText="1"/>
    </xf>
    <xf numFmtId="0" fontId="10" fillId="0" borderId="27" xfId="0" applyFont="1" applyFill="1" applyBorder="1"/>
    <xf numFmtId="0" fontId="10" fillId="0" borderId="30" xfId="0" applyFont="1" applyFill="1" applyBorder="1"/>
    <xf numFmtId="0" fontId="10" fillId="0" borderId="10" xfId="0" applyFont="1" applyFill="1" applyBorder="1"/>
    <xf numFmtId="0" fontId="10" fillId="0" borderId="11" xfId="0" applyFont="1" applyFill="1" applyBorder="1"/>
    <xf numFmtId="0" fontId="10" fillId="0" borderId="38" xfId="0" applyFont="1" applyFill="1" applyBorder="1"/>
    <xf numFmtId="0" fontId="10" fillId="0" borderId="26" xfId="0" applyFont="1" applyFill="1" applyBorder="1"/>
    <xf numFmtId="0" fontId="10" fillId="0" borderId="32" xfId="0" applyFont="1" applyFill="1" applyBorder="1"/>
    <xf numFmtId="0" fontId="10" fillId="0" borderId="31" xfId="0" applyFont="1" applyFill="1" applyBorder="1"/>
    <xf numFmtId="0" fontId="10" fillId="0" borderId="13" xfId="0" applyFont="1" applyFill="1" applyBorder="1"/>
    <xf numFmtId="0" fontId="10" fillId="0" borderId="42" xfId="0" applyFont="1" applyFill="1" applyBorder="1"/>
    <xf numFmtId="0" fontId="10" fillId="0" borderId="13" xfId="0" applyFont="1" applyFill="1" applyBorder="1" applyAlignment="1">
      <alignment horizontal="center" vertical="center"/>
    </xf>
    <xf numFmtId="0" fontId="10" fillId="0" borderId="4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49" fontId="47" fillId="0" borderId="15" xfId="57" applyNumberFormat="1" applyFont="1" applyFill="1" applyBorder="1" applyAlignment="1">
      <alignment horizontal="left" vertical="center"/>
    </xf>
    <xf numFmtId="49" fontId="62" fillId="24" borderId="0" xfId="57" applyNumberFormat="1" applyFont="1" applyFill="1" applyAlignment="1">
      <alignment horizontal="center" vertical="center"/>
    </xf>
    <xf numFmtId="0" fontId="62" fillId="24" borderId="0" xfId="57" applyFont="1" applyFill="1" applyAlignment="1">
      <alignment wrapText="1"/>
    </xf>
    <xf numFmtId="0" fontId="62" fillId="24" borderId="0" xfId="57" applyFont="1" applyFill="1"/>
    <xf numFmtId="0" fontId="63" fillId="24" borderId="0" xfId="0" applyFont="1" applyFill="1" applyAlignment="1">
      <alignment horizontal="right" vertical="center"/>
    </xf>
    <xf numFmtId="0" fontId="63" fillId="24" borderId="0" xfId="0" applyFont="1" applyFill="1" applyAlignment="1">
      <alignment horizontal="center" vertical="top"/>
    </xf>
    <xf numFmtId="0" fontId="63" fillId="24" borderId="0" xfId="0" applyFont="1" applyFill="1" applyAlignment="1">
      <alignment horizontal="justify" vertical="center"/>
    </xf>
    <xf numFmtId="0" fontId="64" fillId="24" borderId="31" xfId="57" applyFont="1" applyFill="1" applyBorder="1" applyAlignment="1">
      <alignment horizontal="center" vertical="center" wrapText="1"/>
    </xf>
    <xf numFmtId="0" fontId="62" fillId="24" borderId="0" xfId="57" applyFont="1" applyFill="1" applyAlignment="1">
      <alignment vertical="center"/>
    </xf>
    <xf numFmtId="0" fontId="62" fillId="24" borderId="26" xfId="0" applyFont="1" applyFill="1" applyBorder="1" applyAlignment="1">
      <alignment horizontal="left" vertical="center" wrapText="1" indent="1"/>
    </xf>
    <xf numFmtId="0" fontId="68" fillId="24" borderId="0" xfId="58" applyFont="1" applyFill="1" applyAlignment="1">
      <alignment vertical="center" wrapText="1"/>
    </xf>
    <xf numFmtId="0" fontId="63" fillId="24" borderId="0" xfId="0" applyFont="1" applyFill="1" applyAlignment="1">
      <alignment horizontal="justify"/>
    </xf>
    <xf numFmtId="0" fontId="69" fillId="24" borderId="0" xfId="623" applyFont="1" applyFill="1" applyAlignment="1">
      <alignment vertical="center"/>
    </xf>
    <xf numFmtId="2" fontId="62" fillId="24" borderId="10" xfId="0" applyNumberFormat="1" applyFont="1" applyFill="1" applyBorder="1" applyAlignment="1">
      <alignment horizontal="center" vertical="center"/>
    </xf>
    <xf numFmtId="0" fontId="62" fillId="24" borderId="10" xfId="57" applyFont="1" applyFill="1" applyBorder="1" applyAlignment="1">
      <alignment horizontal="center" vertical="center" wrapText="1"/>
    </xf>
    <xf numFmtId="0" fontId="62" fillId="24" borderId="18" xfId="57" applyFont="1" applyFill="1" applyBorder="1" applyAlignment="1">
      <alignment horizontal="center" vertical="center" wrapText="1"/>
    </xf>
    <xf numFmtId="49" fontId="64" fillId="24" borderId="11" xfId="57" applyNumberFormat="1" applyFont="1" applyFill="1" applyBorder="1" applyAlignment="1">
      <alignment horizontal="center" vertical="center"/>
    </xf>
    <xf numFmtId="0" fontId="64" fillId="24" borderId="11" xfId="57" applyFont="1" applyFill="1" applyBorder="1" applyAlignment="1">
      <alignment horizontal="center" vertical="center" wrapText="1"/>
    </xf>
    <xf numFmtId="0" fontId="64" fillId="24" borderId="32" xfId="57" applyFont="1" applyFill="1" applyBorder="1" applyAlignment="1">
      <alignment horizontal="center" vertical="center" wrapText="1"/>
    </xf>
    <xf numFmtId="49" fontId="62" fillId="24" borderId="25" xfId="0" applyNumberFormat="1" applyFont="1" applyFill="1" applyBorder="1" applyAlignment="1">
      <alignment horizontal="center" vertical="center"/>
    </xf>
    <xf numFmtId="0" fontId="62" fillId="24" borderId="26" xfId="0" applyFont="1" applyFill="1" applyBorder="1" applyAlignment="1">
      <alignment vertical="center" wrapText="1"/>
    </xf>
    <xf numFmtId="0" fontId="62" fillId="24" borderId="27" xfId="57" applyFont="1" applyFill="1" applyBorder="1" applyAlignment="1">
      <alignment horizontal="center" vertical="center"/>
    </xf>
    <xf numFmtId="2" fontId="62" fillId="24" borderId="48" xfId="0" applyNumberFormat="1" applyFont="1" applyFill="1" applyBorder="1" applyAlignment="1">
      <alignment horizontal="center" vertical="center"/>
    </xf>
    <xf numFmtId="0" fontId="62" fillId="24" borderId="49" xfId="0" applyNumberFormat="1" applyFont="1" applyFill="1" applyBorder="1" applyAlignment="1">
      <alignment horizontal="center" vertical="center"/>
    </xf>
    <xf numFmtId="2" fontId="62" fillId="24" borderId="49" xfId="0" applyNumberFormat="1" applyFont="1" applyFill="1" applyBorder="1" applyAlignment="1">
      <alignment horizontal="center" vertical="center"/>
    </xf>
    <xf numFmtId="0" fontId="62" fillId="24" borderId="47" xfId="0" applyNumberFormat="1" applyFont="1" applyFill="1" applyBorder="1" applyAlignment="1">
      <alignment horizontal="center" vertical="center" wrapText="1"/>
    </xf>
    <xf numFmtId="49" fontId="62" fillId="24" borderId="29" xfId="0" applyNumberFormat="1" applyFont="1" applyFill="1" applyBorder="1" applyAlignment="1">
      <alignment horizontal="center" vertical="center"/>
    </xf>
    <xf numFmtId="0" fontId="62" fillId="24" borderId="10" xfId="57" applyFont="1" applyFill="1" applyBorder="1" applyAlignment="1">
      <alignment horizontal="left" vertical="center" indent="1"/>
    </xf>
    <xf numFmtId="0" fontId="62" fillId="24" borderId="30" xfId="57" applyFont="1" applyFill="1" applyBorder="1" applyAlignment="1">
      <alignment horizontal="center" vertical="center"/>
    </xf>
    <xf numFmtId="0" fontId="62" fillId="24" borderId="11" xfId="0" applyNumberFormat="1" applyFont="1" applyFill="1" applyBorder="1" applyAlignment="1">
      <alignment horizontal="center" vertical="center"/>
    </xf>
    <xf numFmtId="2" fontId="62" fillId="24" borderId="10" xfId="0" applyNumberFormat="1" applyFont="1" applyFill="1" applyBorder="1" applyAlignment="1">
      <alignment horizontal="center" vertical="center" wrapText="1"/>
    </xf>
    <xf numFmtId="0" fontId="62" fillId="24" borderId="50" xfId="0" applyNumberFormat="1" applyFont="1" applyFill="1" applyBorder="1" applyAlignment="1">
      <alignment horizontal="center" vertical="center" wrapText="1"/>
    </xf>
    <xf numFmtId="0" fontId="62" fillId="24" borderId="10" xfId="57" applyFont="1" applyFill="1" applyBorder="1" applyAlignment="1">
      <alignment horizontal="left" vertical="center" wrapText="1" indent="1"/>
    </xf>
    <xf numFmtId="49" fontId="62" fillId="24" borderId="51" xfId="0" applyNumberFormat="1" applyFont="1" applyFill="1" applyBorder="1" applyAlignment="1">
      <alignment horizontal="center" vertical="center"/>
    </xf>
    <xf numFmtId="49" fontId="62" fillId="24" borderId="10" xfId="0" applyNumberFormat="1" applyFont="1" applyFill="1" applyBorder="1" applyAlignment="1">
      <alignment horizontal="center" vertical="center"/>
    </xf>
    <xf numFmtId="2" fontId="62" fillId="24" borderId="18" xfId="0" applyNumberFormat="1" applyFont="1" applyFill="1" applyBorder="1" applyAlignment="1">
      <alignment horizontal="center" vertical="center"/>
    </xf>
    <xf numFmtId="2" fontId="62" fillId="24" borderId="29" xfId="0" applyNumberFormat="1" applyFont="1" applyFill="1" applyBorder="1" applyAlignment="1">
      <alignment horizontal="center" vertical="center"/>
    </xf>
    <xf numFmtId="0" fontId="62" fillId="24" borderId="13" xfId="0" applyNumberFormat="1" applyFont="1" applyFill="1" applyBorder="1" applyAlignment="1">
      <alignment horizontal="center" vertical="center"/>
    </xf>
    <xf numFmtId="0" fontId="62" fillId="24" borderId="29" xfId="0" applyNumberFormat="1" applyFont="1" applyFill="1" applyBorder="1" applyAlignment="1">
      <alignment horizontal="center" vertical="center"/>
    </xf>
    <xf numFmtId="0" fontId="62" fillId="24" borderId="10" xfId="0" applyNumberFormat="1" applyFont="1" applyFill="1" applyBorder="1" applyAlignment="1">
      <alignment horizontal="center" vertical="center"/>
    </xf>
    <xf numFmtId="0" fontId="62" fillId="24" borderId="10" xfId="57" applyFont="1" applyFill="1" applyBorder="1" applyAlignment="1">
      <alignment horizontal="left" vertical="center" indent="3"/>
    </xf>
    <xf numFmtId="0" fontId="62" fillId="24" borderId="51" xfId="0" applyNumberFormat="1" applyFont="1" applyFill="1" applyBorder="1" applyAlignment="1">
      <alignment horizontal="center" vertical="center"/>
    </xf>
    <xf numFmtId="0" fontId="62" fillId="24" borderId="10" xfId="57" applyFont="1" applyFill="1" applyBorder="1" applyAlignment="1">
      <alignment horizontal="left" vertical="center" wrapText="1" indent="3"/>
    </xf>
    <xf numFmtId="0" fontId="62" fillId="24" borderId="10" xfId="0" applyFont="1" applyFill="1" applyBorder="1" applyAlignment="1">
      <alignment horizontal="left" vertical="center" wrapText="1" indent="1"/>
    </xf>
    <xf numFmtId="2" fontId="62" fillId="24" borderId="51" xfId="0" applyNumberFormat="1" applyFont="1" applyFill="1" applyBorder="1" applyAlignment="1">
      <alignment horizontal="center" vertical="center"/>
    </xf>
    <xf numFmtId="0" fontId="62" fillId="24" borderId="10" xfId="57" applyFont="1" applyFill="1" applyBorder="1" applyAlignment="1">
      <alignment horizontal="left" vertical="center" wrapText="1" indent="5"/>
    </xf>
    <xf numFmtId="0" fontId="62" fillId="24" borderId="10" xfId="0" applyFont="1" applyFill="1" applyBorder="1" applyAlignment="1">
      <alignment horizontal="left" vertical="center" wrapText="1" indent="7"/>
    </xf>
    <xf numFmtId="49" fontId="62" fillId="24" borderId="37" xfId="0" applyNumberFormat="1" applyFont="1" applyFill="1" applyBorder="1" applyAlignment="1">
      <alignment horizontal="center" vertical="center"/>
    </xf>
    <xf numFmtId="0" fontId="62" fillId="24" borderId="11" xfId="57" applyFont="1" applyFill="1" applyBorder="1" applyAlignment="1">
      <alignment horizontal="left" vertical="center" indent="3"/>
    </xf>
    <xf numFmtId="0" fontId="62" fillId="24" borderId="38" xfId="57" applyFont="1" applyFill="1" applyBorder="1" applyAlignment="1">
      <alignment horizontal="center" vertical="center"/>
    </xf>
    <xf numFmtId="0" fontId="62" fillId="24" borderId="37" xfId="0" applyNumberFormat="1" applyFont="1" applyFill="1" applyBorder="1" applyAlignment="1">
      <alignment horizontal="center" vertical="center"/>
    </xf>
    <xf numFmtId="2" fontId="62" fillId="24" borderId="11" xfId="0" applyNumberFormat="1" applyFont="1" applyFill="1" applyBorder="1" applyAlignment="1">
      <alignment horizontal="center" vertical="center"/>
    </xf>
    <xf numFmtId="2" fontId="62" fillId="24" borderId="11" xfId="0" applyNumberFormat="1" applyFont="1" applyFill="1" applyBorder="1" applyAlignment="1">
      <alignment horizontal="center" vertical="center" wrapText="1"/>
    </xf>
    <xf numFmtId="0" fontId="62" fillId="24" borderId="52" xfId="0" applyNumberFormat="1" applyFont="1" applyFill="1" applyBorder="1" applyAlignment="1">
      <alignment horizontal="center" vertical="center" wrapText="1"/>
    </xf>
    <xf numFmtId="2" fontId="62" fillId="24" borderId="25" xfId="0" applyNumberFormat="1" applyFont="1" applyFill="1" applyBorder="1" applyAlignment="1">
      <alignment horizontal="center" vertical="center"/>
    </xf>
    <xf numFmtId="0" fontId="62" fillId="24" borderId="25" xfId="0" applyNumberFormat="1" applyFont="1" applyFill="1" applyBorder="1" applyAlignment="1">
      <alignment horizontal="center" vertical="center"/>
    </xf>
    <xf numFmtId="2" fontId="62" fillId="24" borderId="26" xfId="0" applyNumberFormat="1" applyFont="1" applyFill="1" applyBorder="1" applyAlignment="1">
      <alignment horizontal="center" vertical="center"/>
    </xf>
    <xf numFmtId="0" fontId="62" fillId="24" borderId="27" xfId="0" applyNumberFormat="1" applyFont="1" applyFill="1" applyBorder="1" applyAlignment="1">
      <alignment horizontal="center" vertical="center" wrapText="1"/>
    </xf>
    <xf numFmtId="0" fontId="62" fillId="24" borderId="26" xfId="57" applyFont="1" applyFill="1" applyBorder="1" applyAlignment="1">
      <alignment horizontal="center" vertical="center"/>
    </xf>
    <xf numFmtId="0" fontId="62" fillId="24" borderId="10" xfId="57" applyFont="1" applyFill="1" applyBorder="1" applyAlignment="1">
      <alignment horizontal="center" vertical="center"/>
    </xf>
    <xf numFmtId="0" fontId="62" fillId="24" borderId="30" xfId="0" applyNumberFormat="1" applyFont="1" applyFill="1" applyBorder="1" applyAlignment="1">
      <alignment horizontal="center" vertical="center" wrapText="1"/>
    </xf>
    <xf numFmtId="0" fontId="62" fillId="24" borderId="10" xfId="0" applyFont="1" applyFill="1" applyBorder="1" applyAlignment="1">
      <alignment vertical="center" wrapText="1"/>
    </xf>
    <xf numFmtId="0" fontId="62" fillId="24" borderId="10" xfId="0" applyNumberFormat="1" applyFont="1" applyFill="1" applyBorder="1" applyAlignment="1">
      <alignment horizontal="center" vertical="center" wrapText="1"/>
    </xf>
    <xf numFmtId="49" fontId="62" fillId="24" borderId="39" xfId="0" applyNumberFormat="1" applyFont="1" applyFill="1" applyBorder="1" applyAlignment="1">
      <alignment horizontal="center" vertical="center"/>
    </xf>
    <xf numFmtId="0" fontId="62" fillId="24" borderId="32" xfId="0" applyFont="1" applyFill="1" applyBorder="1" applyAlignment="1">
      <alignment horizontal="left" vertical="center" wrapText="1" indent="1"/>
    </xf>
    <xf numFmtId="0" fontId="62" fillId="24" borderId="32" xfId="57" applyFont="1" applyFill="1" applyBorder="1" applyAlignment="1">
      <alignment horizontal="center" vertical="center"/>
    </xf>
    <xf numFmtId="0" fontId="62" fillId="24" borderId="32" xfId="0" applyNumberFormat="1" applyFont="1" applyFill="1" applyBorder="1" applyAlignment="1">
      <alignment horizontal="center" vertical="center" wrapText="1"/>
    </xf>
    <xf numFmtId="0" fontId="62" fillId="24" borderId="31" xfId="0" applyNumberFormat="1" applyFont="1" applyFill="1" applyBorder="1" applyAlignment="1">
      <alignment horizontal="center" vertical="center" wrapText="1"/>
    </xf>
    <xf numFmtId="0" fontId="62" fillId="24" borderId="42" xfId="0" applyNumberFormat="1" applyFont="1" applyFill="1" applyBorder="1" applyAlignment="1">
      <alignment horizontal="center" vertical="center" wrapText="1"/>
    </xf>
    <xf numFmtId="0" fontId="62" fillId="24" borderId="31" xfId="57" applyFont="1" applyFill="1" applyBorder="1" applyAlignment="1">
      <alignment horizontal="center" vertical="center"/>
    </xf>
    <xf numFmtId="0" fontId="62" fillId="24" borderId="39" xfId="0" applyNumberFormat="1" applyFont="1" applyFill="1" applyBorder="1" applyAlignment="1">
      <alignment horizontal="center" vertical="center"/>
    </xf>
    <xf numFmtId="0" fontId="62" fillId="24" borderId="32" xfId="0" applyNumberFormat="1" applyFont="1" applyFill="1" applyBorder="1" applyAlignment="1">
      <alignment horizontal="center" vertical="center"/>
    </xf>
    <xf numFmtId="0" fontId="62" fillId="24" borderId="53" xfId="0" applyNumberFormat="1" applyFont="1" applyFill="1" applyBorder="1" applyAlignment="1">
      <alignment horizontal="center" vertical="center" wrapText="1"/>
    </xf>
    <xf numFmtId="0" fontId="62" fillId="24" borderId="27" xfId="0" applyNumberFormat="1" applyFont="1" applyFill="1" applyBorder="1" applyAlignment="1">
      <alignment horizontal="left" vertical="center" wrapText="1"/>
    </xf>
    <xf numFmtId="0" fontId="62" fillId="24" borderId="30" xfId="0" applyNumberFormat="1" applyFont="1" applyFill="1" applyBorder="1" applyAlignment="1">
      <alignment horizontal="left" vertical="center" wrapText="1"/>
    </xf>
    <xf numFmtId="1" fontId="62" fillId="24" borderId="10" xfId="0" applyNumberFormat="1" applyFont="1" applyFill="1" applyBorder="1" applyAlignment="1">
      <alignment horizontal="center" vertical="center"/>
    </xf>
    <xf numFmtId="0" fontId="62" fillId="24" borderId="11" xfId="0" applyFont="1" applyFill="1" applyBorder="1" applyAlignment="1">
      <alignment vertical="center" wrapText="1"/>
    </xf>
    <xf numFmtId="0" fontId="62" fillId="24" borderId="38" xfId="0" applyNumberFormat="1" applyFont="1" applyFill="1" applyBorder="1" applyAlignment="1">
      <alignment horizontal="center" vertical="center" wrapText="1"/>
    </xf>
    <xf numFmtId="0" fontId="62" fillId="24" borderId="26" xfId="0" applyNumberFormat="1" applyFont="1" applyFill="1" applyBorder="1" applyAlignment="1">
      <alignment horizontal="center" vertical="center"/>
    </xf>
    <xf numFmtId="0" fontId="62" fillId="24" borderId="0" xfId="57" applyFont="1" applyFill="1" applyAlignment="1">
      <alignment horizontal="center" vertical="center" wrapText="1"/>
    </xf>
    <xf numFmtId="0" fontId="62" fillId="24" borderId="0" xfId="37" applyFont="1" applyFill="1" applyAlignment="1">
      <alignment horizontal="right"/>
    </xf>
    <xf numFmtId="0" fontId="62" fillId="24" borderId="10" xfId="57" applyFont="1" applyFill="1" applyBorder="1" applyAlignment="1">
      <alignment horizontal="left" vertical="center" indent="5"/>
    </xf>
    <xf numFmtId="0" fontId="62" fillId="24" borderId="32" xfId="57" applyFont="1" applyFill="1" applyBorder="1" applyAlignment="1">
      <alignment horizontal="left" vertical="center" indent="5"/>
    </xf>
    <xf numFmtId="2" fontId="62" fillId="24" borderId="32" xfId="0" applyNumberFormat="1" applyFont="1" applyFill="1" applyBorder="1" applyAlignment="1">
      <alignment horizontal="center" vertical="center"/>
    </xf>
    <xf numFmtId="2" fontId="62" fillId="24" borderId="31" xfId="0" applyNumberFormat="1" applyFont="1" applyFill="1" applyBorder="1" applyAlignment="1">
      <alignment horizontal="center" vertical="center" wrapText="1"/>
    </xf>
    <xf numFmtId="0" fontId="62" fillId="24" borderId="26" xfId="0" applyFont="1" applyFill="1" applyBorder="1" applyAlignment="1">
      <alignment horizontal="center" vertical="center"/>
    </xf>
    <xf numFmtId="0" fontId="62" fillId="24" borderId="27" xfId="0" applyFont="1" applyFill="1" applyBorder="1" applyAlignment="1">
      <alignment horizontal="center" vertical="center"/>
    </xf>
    <xf numFmtId="0" fontId="62" fillId="24" borderId="50" xfId="0" applyNumberFormat="1" applyFont="1" applyFill="1" applyBorder="1" applyAlignment="1">
      <alignment horizontal="center" vertical="center"/>
    </xf>
    <xf numFmtId="49" fontId="62" fillId="24" borderId="41" xfId="0" applyNumberFormat="1" applyFont="1" applyFill="1" applyBorder="1" applyAlignment="1">
      <alignment horizontal="center" vertical="center"/>
    </xf>
    <xf numFmtId="0" fontId="62" fillId="24" borderId="13" xfId="0" applyFont="1" applyFill="1" applyBorder="1" applyAlignment="1">
      <alignment vertical="center" wrapText="1"/>
    </xf>
    <xf numFmtId="0" fontId="62" fillId="24" borderId="42" xfId="57" applyFont="1" applyFill="1" applyBorder="1" applyAlignment="1">
      <alignment horizontal="center" vertical="center"/>
    </xf>
    <xf numFmtId="0" fontId="62" fillId="24" borderId="50" xfId="0" applyNumberFormat="1" applyFont="1" applyFill="1" applyBorder="1" applyAlignment="1">
      <alignment horizontal="left" vertical="center" wrapText="1"/>
    </xf>
    <xf numFmtId="0" fontId="62" fillId="24" borderId="30" xfId="0" applyFont="1" applyFill="1" applyBorder="1" applyAlignment="1">
      <alignment horizontal="center" vertical="center"/>
    </xf>
    <xf numFmtId="0" fontId="62" fillId="24" borderId="32" xfId="0" applyFont="1" applyFill="1" applyBorder="1" applyAlignment="1">
      <alignment vertical="center" wrapText="1"/>
    </xf>
    <xf numFmtId="2" fontId="62" fillId="24" borderId="32" xfId="0" applyNumberFormat="1" applyFont="1" applyFill="1" applyBorder="1" applyAlignment="1">
      <alignment horizontal="center" vertical="center" wrapText="1"/>
    </xf>
    <xf numFmtId="49" fontId="66" fillId="24" borderId="39" xfId="57" applyNumberFormat="1" applyFont="1" applyFill="1" applyBorder="1" applyAlignment="1">
      <alignment horizontal="center" vertical="center"/>
    </xf>
    <xf numFmtId="0" fontId="66" fillId="24" borderId="32" xfId="57" applyFont="1" applyFill="1" applyBorder="1" applyAlignment="1">
      <alignment horizontal="center" vertical="center" wrapText="1"/>
    </xf>
    <xf numFmtId="0" fontId="66" fillId="24" borderId="31" xfId="57" applyFont="1" applyFill="1" applyBorder="1" applyAlignment="1">
      <alignment horizontal="center" vertical="center" wrapText="1"/>
    </xf>
    <xf numFmtId="0" fontId="66" fillId="24" borderId="40" xfId="57" applyFont="1" applyFill="1" applyBorder="1" applyAlignment="1">
      <alignment horizontal="center" vertical="center" wrapText="1"/>
    </xf>
    <xf numFmtId="0" fontId="66" fillId="24" borderId="32" xfId="57" applyFont="1" applyFill="1" applyBorder="1" applyAlignment="1">
      <alignment horizontal="center" vertical="center"/>
    </xf>
    <xf numFmtId="0" fontId="67" fillId="24" borderId="31" xfId="57" applyFont="1" applyFill="1" applyBorder="1" applyAlignment="1">
      <alignment horizontal="center" vertical="center"/>
    </xf>
    <xf numFmtId="2" fontId="62" fillId="24" borderId="13" xfId="0" applyNumberFormat="1" applyFont="1" applyFill="1" applyBorder="1" applyAlignment="1">
      <alignment horizontal="center" vertical="center"/>
    </xf>
    <xf numFmtId="0" fontId="62" fillId="24" borderId="10" xfId="0" applyFont="1" applyFill="1" applyBorder="1" applyAlignment="1">
      <alignment vertical="center"/>
    </xf>
    <xf numFmtId="0" fontId="62" fillId="24" borderId="10" xfId="57" applyFont="1" applyFill="1" applyBorder="1" applyAlignment="1">
      <alignment horizontal="left" vertical="center" indent="7"/>
    </xf>
    <xf numFmtId="0" fontId="62" fillId="24" borderId="27" xfId="57" applyFont="1" applyFill="1" applyBorder="1" applyAlignment="1">
      <alignment horizontal="center" vertical="center" wrapText="1"/>
    </xf>
    <xf numFmtId="49" fontId="62" fillId="24" borderId="29" xfId="57" applyNumberFormat="1" applyFont="1" applyFill="1" applyBorder="1" applyAlignment="1">
      <alignment horizontal="center" vertical="center"/>
    </xf>
    <xf numFmtId="0" fontId="62" fillId="24" borderId="30" xfId="57" applyFont="1" applyFill="1" applyBorder="1" applyAlignment="1">
      <alignment horizontal="center" vertical="center" wrapText="1"/>
    </xf>
    <xf numFmtId="49" fontId="62" fillId="24" borderId="39" xfId="57" applyNumberFormat="1" applyFont="1" applyFill="1" applyBorder="1" applyAlignment="1">
      <alignment horizontal="center" vertical="center"/>
    </xf>
    <xf numFmtId="0" fontId="62" fillId="24" borderId="32" xfId="57" applyFont="1" applyFill="1" applyBorder="1" applyAlignment="1">
      <alignment horizontal="left" vertical="center" wrapText="1" indent="3"/>
    </xf>
    <xf numFmtId="49" fontId="62" fillId="24" borderId="15" xfId="57" applyNumberFormat="1" applyFont="1" applyFill="1" applyBorder="1" applyAlignment="1">
      <alignment horizontal="left" vertical="center"/>
    </xf>
    <xf numFmtId="2" fontId="62" fillId="0" borderId="10" xfId="57" applyNumberFormat="1" applyFont="1" applyFill="1" applyBorder="1" applyAlignment="1">
      <alignment horizontal="center" vertical="center"/>
    </xf>
    <xf numFmtId="2" fontId="62" fillId="24" borderId="0" xfId="57" applyNumberFormat="1" applyFont="1" applyFill="1"/>
    <xf numFmtId="2" fontId="62" fillId="24" borderId="0" xfId="57" applyNumberFormat="1" applyFont="1" applyFill="1" applyAlignment="1">
      <alignment vertical="center"/>
    </xf>
    <xf numFmtId="2" fontId="62" fillId="0" borderId="10" xfId="0" applyNumberFormat="1" applyFont="1" applyFill="1" applyBorder="1" applyAlignment="1">
      <alignment horizontal="center" vertical="center"/>
    </xf>
    <xf numFmtId="0" fontId="62" fillId="0" borderId="10" xfId="0" applyNumberFormat="1" applyFont="1" applyFill="1" applyBorder="1" applyAlignment="1">
      <alignment horizontal="center" vertical="center"/>
    </xf>
    <xf numFmtId="168" fontId="62" fillId="24" borderId="26" xfId="0" applyNumberFormat="1" applyFont="1" applyFill="1" applyBorder="1" applyAlignment="1">
      <alignment horizontal="center" vertical="center"/>
    </xf>
    <xf numFmtId="2" fontId="62" fillId="24" borderId="54" xfId="0" applyNumberFormat="1" applyFont="1" applyFill="1" applyBorder="1" applyAlignment="1">
      <alignment horizontal="center" vertical="center"/>
    </xf>
    <xf numFmtId="0" fontId="62" fillId="25" borderId="0" xfId="57" applyFont="1" applyFill="1"/>
    <xf numFmtId="0" fontId="62" fillId="25" borderId="10" xfId="57" applyFont="1" applyFill="1" applyBorder="1" applyAlignment="1">
      <alignment horizontal="center" vertical="center" wrapText="1"/>
    </xf>
    <xf numFmtId="0" fontId="62" fillId="25" borderId="18" xfId="57" applyFont="1" applyFill="1" applyBorder="1" applyAlignment="1">
      <alignment horizontal="center" vertical="center" wrapText="1"/>
    </xf>
    <xf numFmtId="2" fontId="62" fillId="0" borderId="13" xfId="0" applyNumberFormat="1" applyFont="1" applyFill="1" applyBorder="1" applyAlignment="1">
      <alignment horizontal="center" vertical="center"/>
    </xf>
    <xf numFmtId="0" fontId="62" fillId="0" borderId="10" xfId="0" applyNumberFormat="1" applyFont="1" applyFill="1" applyBorder="1" applyAlignment="1">
      <alignment horizontal="center" vertical="center" wrapText="1"/>
    </xf>
    <xf numFmtId="0" fontId="62" fillId="0" borderId="32" xfId="0" applyNumberFormat="1" applyFont="1" applyFill="1" applyBorder="1" applyAlignment="1">
      <alignment horizontal="center" vertical="center" wrapText="1"/>
    </xf>
    <xf numFmtId="0" fontId="62" fillId="0" borderId="26" xfId="0" applyNumberFormat="1" applyFont="1" applyFill="1" applyBorder="1" applyAlignment="1">
      <alignment horizontal="center" vertical="center"/>
    </xf>
    <xf numFmtId="2" fontId="62" fillId="25" borderId="10" xfId="0" applyNumberFormat="1" applyFont="1" applyFill="1" applyBorder="1" applyAlignment="1">
      <alignment horizontal="center" vertical="center"/>
    </xf>
    <xf numFmtId="0" fontId="10" fillId="0" borderId="12" xfId="37" applyFont="1" applyFill="1" applyBorder="1" applyAlignment="1">
      <alignment horizontal="center" vertical="center" wrapText="1"/>
    </xf>
    <xf numFmtId="0" fontId="10" fillId="0" borderId="24" xfId="37" applyFont="1" applyFill="1" applyBorder="1" applyAlignment="1">
      <alignment horizontal="center" vertical="center" wrapText="1"/>
    </xf>
    <xf numFmtId="0" fontId="10" fillId="0" borderId="18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7" xfId="37" applyFont="1" applyFill="1" applyBorder="1" applyAlignment="1">
      <alignment horizontal="center" vertical="center" wrapText="1"/>
    </xf>
    <xf numFmtId="0" fontId="10" fillId="0" borderId="13" xfId="37" applyFont="1" applyFill="1" applyBorder="1" applyAlignment="1">
      <alignment horizontal="center" vertical="center" wrapText="1"/>
    </xf>
    <xf numFmtId="0" fontId="10" fillId="0" borderId="10" xfId="37" applyFont="1" applyFill="1" applyBorder="1" applyAlignment="1">
      <alignment horizontal="center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6" fillId="0" borderId="0" xfId="37" applyFont="1" applyFill="1" applyBorder="1" applyAlignment="1">
      <alignment horizontal="center"/>
    </xf>
    <xf numFmtId="0" fontId="10" fillId="24" borderId="11" xfId="37" applyFont="1" applyFill="1" applyBorder="1" applyAlignment="1">
      <alignment horizontal="center" vertical="center" wrapText="1"/>
    </xf>
    <xf numFmtId="0" fontId="10" fillId="24" borderId="17" xfId="37" applyFont="1" applyFill="1" applyBorder="1" applyAlignment="1">
      <alignment horizontal="center" vertical="center" wrapText="1"/>
    </xf>
    <xf numFmtId="0" fontId="10" fillId="24" borderId="13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0" borderId="10" xfId="0" applyFont="1" applyBorder="1"/>
    <xf numFmtId="0" fontId="10" fillId="24" borderId="10" xfId="0" applyFont="1" applyFill="1" applyBorder="1" applyAlignment="1">
      <alignment horizontal="center" vertical="center" textRotation="90" wrapText="1"/>
    </xf>
    <xf numFmtId="0" fontId="10" fillId="24" borderId="10" xfId="0" applyFont="1" applyFill="1" applyBorder="1"/>
    <xf numFmtId="0" fontId="10" fillId="0" borderId="10" xfId="0" applyFont="1" applyFill="1" applyBorder="1" applyAlignment="1">
      <alignment horizontal="center" vertical="center" textRotation="90" wrapText="1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horizontal="center" wrapText="1"/>
    </xf>
    <xf numFmtId="0" fontId="36" fillId="0" borderId="0" xfId="0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24" borderId="12" xfId="37" applyFont="1" applyFill="1" applyBorder="1" applyAlignment="1">
      <alignment horizontal="center" vertical="center" wrapText="1"/>
    </xf>
    <xf numFmtId="0" fontId="10" fillId="24" borderId="18" xfId="37" applyFont="1" applyFill="1" applyBorder="1" applyAlignment="1">
      <alignment horizontal="center" vertical="center" wrapText="1"/>
    </xf>
    <xf numFmtId="0" fontId="36" fillId="24" borderId="0" xfId="37" applyFont="1" applyFill="1" applyBorder="1" applyAlignment="1">
      <alignment horizontal="center"/>
    </xf>
    <xf numFmtId="0" fontId="10" fillId="24" borderId="21" xfId="37" applyFont="1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10" fillId="24" borderId="16" xfId="37" applyFont="1" applyFill="1" applyBorder="1" applyAlignment="1">
      <alignment horizontal="center" vertical="center" wrapText="1"/>
    </xf>
    <xf numFmtId="0" fontId="10" fillId="24" borderId="20" xfId="37" applyFont="1" applyFill="1" applyBorder="1" applyAlignment="1">
      <alignment horizontal="center" vertical="center" wrapText="1"/>
    </xf>
    <xf numFmtId="0" fontId="10" fillId="24" borderId="22" xfId="37" applyFont="1" applyFill="1" applyBorder="1" applyAlignment="1">
      <alignment horizontal="center" vertical="center" wrapText="1"/>
    </xf>
    <xf numFmtId="0" fontId="10" fillId="24" borderId="23" xfId="37" applyFont="1" applyFill="1" applyBorder="1" applyAlignment="1">
      <alignment horizontal="center" vertical="center" wrapText="1"/>
    </xf>
    <xf numFmtId="0" fontId="10" fillId="24" borderId="15" xfId="37" applyFont="1" applyFill="1" applyBorder="1" applyAlignment="1">
      <alignment horizontal="center" vertical="center" wrapText="1"/>
    </xf>
    <xf numFmtId="0" fontId="10" fillId="24" borderId="0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0" xfId="46" applyFont="1" applyFill="1" applyBorder="1" applyAlignment="1">
      <alignment horizontal="center"/>
    </xf>
    <xf numFmtId="0" fontId="33" fillId="0" borderId="12" xfId="45" applyFont="1" applyFill="1" applyBorder="1" applyAlignment="1">
      <alignment horizontal="center" vertical="center"/>
    </xf>
    <xf numFmtId="0" fontId="33" fillId="0" borderId="24" xfId="45" applyFont="1" applyFill="1" applyBorder="1" applyAlignment="1">
      <alignment horizontal="center" vertic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horizontal="center" vertical="center" wrapText="1"/>
    </xf>
    <xf numFmtId="0" fontId="10" fillId="0" borderId="15" xfId="37" applyFont="1" applyFill="1" applyBorder="1" applyAlignment="1">
      <alignment horizontal="left" wrapText="1"/>
    </xf>
    <xf numFmtId="0" fontId="33" fillId="0" borderId="10" xfId="45" applyFont="1" applyFill="1" applyBorder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0" borderId="21" xfId="46" applyFont="1" applyFill="1" applyBorder="1" applyAlignment="1">
      <alignment horizontal="center" wrapText="1"/>
    </xf>
    <xf numFmtId="0" fontId="10" fillId="0" borderId="10" xfId="37" applyFont="1" applyFill="1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Fill="1" applyBorder="1" applyAlignment="1">
      <alignment horizontal="center" vertical="center" wrapText="1"/>
    </xf>
    <xf numFmtId="0" fontId="32" fillId="0" borderId="24" xfId="45" applyFont="1" applyFill="1" applyBorder="1" applyAlignment="1">
      <alignment horizontal="center" vertical="center" wrapText="1"/>
    </xf>
    <xf numFmtId="0" fontId="32" fillId="0" borderId="18" xfId="45" applyFont="1" applyFill="1" applyBorder="1" applyAlignment="1">
      <alignment horizontal="center" vertical="center" wrapText="1"/>
    </xf>
    <xf numFmtId="0" fontId="32" fillId="0" borderId="16" xfId="45" applyFont="1" applyFill="1" applyBorder="1" applyAlignment="1">
      <alignment horizontal="center" vertical="center" wrapText="1"/>
    </xf>
    <xf numFmtId="0" fontId="32" fillId="0" borderId="15" xfId="45" applyFont="1" applyFill="1" applyBorder="1" applyAlignment="1">
      <alignment horizontal="center" vertical="center" wrapText="1"/>
    </xf>
    <xf numFmtId="0" fontId="32" fillId="0" borderId="20" xfId="45" applyFont="1" applyFill="1" applyBorder="1" applyAlignment="1">
      <alignment horizontal="center" vertical="center" wrapText="1"/>
    </xf>
    <xf numFmtId="0" fontId="32" fillId="0" borderId="14" xfId="45" applyFont="1" applyFill="1" applyBorder="1" applyAlignment="1">
      <alignment horizontal="center" vertical="center" wrapText="1"/>
    </xf>
    <xf numFmtId="0" fontId="32" fillId="0" borderId="21" xfId="45" applyFont="1" applyFill="1" applyBorder="1" applyAlignment="1">
      <alignment horizontal="center" vertical="center" wrapText="1"/>
    </xf>
    <xf numFmtId="0" fontId="32" fillId="0" borderId="19" xfId="45" applyFont="1" applyFill="1" applyBorder="1" applyAlignment="1">
      <alignment horizontal="center" vertical="center" wrapText="1"/>
    </xf>
    <xf numFmtId="0" fontId="32" fillId="0" borderId="22" xfId="45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center" vertical="center" wrapText="1"/>
    </xf>
    <xf numFmtId="0" fontId="32" fillId="0" borderId="23" xfId="45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10" fillId="0" borderId="15" xfId="280" applyFont="1" applyFill="1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47" fillId="0" borderId="0" xfId="57" applyNumberFormat="1" applyFont="1" applyFill="1" applyAlignment="1">
      <alignment horizontal="left" vertical="top" wrapText="1"/>
    </xf>
    <xf numFmtId="0" fontId="54" fillId="0" borderId="45" xfId="57" applyFont="1" applyFill="1" applyBorder="1" applyAlignment="1">
      <alignment horizontal="center" vertical="center" wrapText="1"/>
    </xf>
    <xf numFmtId="0" fontId="54" fillId="0" borderId="28" xfId="57" applyFont="1" applyFill="1" applyBorder="1" applyAlignment="1">
      <alignment horizontal="center" vertical="center" wrapText="1"/>
    </xf>
    <xf numFmtId="0" fontId="54" fillId="0" borderId="46" xfId="57" applyFont="1" applyFill="1" applyBorder="1" applyAlignment="1">
      <alignment horizontal="center" vertical="center" wrapText="1"/>
    </xf>
    <xf numFmtId="0" fontId="47" fillId="0" borderId="47" xfId="57" applyFont="1" applyFill="1" applyBorder="1" applyAlignment="1">
      <alignment horizontal="center" vertical="center" wrapText="1"/>
    </xf>
    <xf numFmtId="0" fontId="47" fillId="0" borderId="42" xfId="57" applyFont="1" applyFill="1" applyBorder="1" applyAlignment="1">
      <alignment horizontal="center" vertical="center" wrapText="1"/>
    </xf>
    <xf numFmtId="0" fontId="10" fillId="0" borderId="45" xfId="57" applyFont="1" applyFill="1" applyBorder="1" applyAlignment="1">
      <alignment horizontal="left" vertical="center" wrapText="1"/>
    </xf>
    <xf numFmtId="0" fontId="10" fillId="0" borderId="28" xfId="57" applyFont="1" applyFill="1" applyBorder="1" applyAlignment="1">
      <alignment horizontal="left" vertical="center" wrapText="1"/>
    </xf>
    <xf numFmtId="49" fontId="47" fillId="0" borderId="0" xfId="57" applyNumberFormat="1" applyFont="1" applyFill="1" applyAlignment="1">
      <alignment horizontal="left" vertical="center"/>
    </xf>
    <xf numFmtId="49" fontId="53" fillId="0" borderId="33" xfId="57" applyNumberFormat="1" applyFont="1" applyFill="1" applyBorder="1" applyAlignment="1">
      <alignment horizontal="center" vertical="center"/>
    </xf>
    <xf numFmtId="49" fontId="53" fillId="0" borderId="34" xfId="57" applyNumberFormat="1" applyFont="1" applyFill="1" applyBorder="1" applyAlignment="1">
      <alignment horizontal="center" vertical="center"/>
    </xf>
    <xf numFmtId="49" fontId="53" fillId="0" borderId="35" xfId="57" applyNumberFormat="1" applyFont="1" applyFill="1" applyBorder="1" applyAlignment="1">
      <alignment horizontal="center" vertical="center"/>
    </xf>
    <xf numFmtId="0" fontId="51" fillId="0" borderId="43" xfId="57" applyFont="1" applyFill="1" applyBorder="1" applyAlignment="1">
      <alignment horizontal="center" vertical="center" wrapText="1"/>
    </xf>
    <xf numFmtId="0" fontId="51" fillId="0" borderId="0" xfId="57" applyFont="1" applyFill="1" applyBorder="1" applyAlignment="1">
      <alignment horizontal="center" vertical="center" wrapText="1"/>
    </xf>
    <xf numFmtId="0" fontId="51" fillId="0" borderId="44" xfId="57" applyFont="1" applyFill="1" applyBorder="1" applyAlignment="1">
      <alignment horizontal="center" vertical="center" wrapText="1"/>
    </xf>
    <xf numFmtId="49" fontId="49" fillId="0" borderId="25" xfId="57" applyNumberFormat="1" applyFont="1" applyFill="1" applyBorder="1" applyAlignment="1">
      <alignment horizontal="center" vertical="center" wrapText="1"/>
    </xf>
    <xf numFmtId="49" fontId="49" fillId="0" borderId="29" xfId="57" applyNumberFormat="1" applyFont="1" applyFill="1" applyBorder="1" applyAlignment="1">
      <alignment horizontal="center" vertic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Fill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61" fillId="24" borderId="0" xfId="57" applyFont="1" applyFill="1" applyBorder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Fill="1" applyBorder="1" applyAlignment="1">
      <alignment horizontal="center" vertical="center" wrapText="1"/>
    </xf>
    <xf numFmtId="0" fontId="54" fillId="0" borderId="10" xfId="57" applyFont="1" applyFill="1" applyBorder="1" applyAlignment="1">
      <alignment horizontal="center" vertical="center" wrapText="1"/>
    </xf>
    <xf numFmtId="0" fontId="54" fillId="0" borderId="27" xfId="57" applyFont="1" applyFill="1" applyBorder="1" applyAlignment="1">
      <alignment horizontal="center" vertical="center" wrapText="1"/>
    </xf>
    <xf numFmtId="0" fontId="54" fillId="0" borderId="30" xfId="57" applyFont="1" applyFill="1" applyBorder="1" applyAlignment="1">
      <alignment horizontal="center" vertical="center" wrapText="1"/>
    </xf>
    <xf numFmtId="0" fontId="63" fillId="24" borderId="0" xfId="0" applyFont="1" applyFill="1" applyAlignment="1">
      <alignment horizontal="center" vertical="center"/>
    </xf>
    <xf numFmtId="0" fontId="63" fillId="24" borderId="0" xfId="0" applyFont="1" applyFill="1" applyAlignment="1">
      <alignment horizontal="left" vertical="top"/>
    </xf>
    <xf numFmtId="0" fontId="62" fillId="24" borderId="0" xfId="57" applyFont="1" applyFill="1" applyAlignment="1">
      <alignment horizontal="center" vertical="center" wrapText="1"/>
    </xf>
    <xf numFmtId="0" fontId="63" fillId="24" borderId="0" xfId="0" applyFont="1" applyFill="1" applyAlignment="1">
      <alignment horizontal="left" vertical="center"/>
    </xf>
    <xf numFmtId="0" fontId="63" fillId="24" borderId="0" xfId="0" applyFont="1" applyFill="1" applyAlignment="1">
      <alignment horizontal="center" vertical="center" wrapText="1"/>
    </xf>
    <xf numFmtId="0" fontId="62" fillId="25" borderId="47" xfId="57" applyFont="1" applyFill="1" applyBorder="1" applyAlignment="1">
      <alignment horizontal="center" vertical="center" wrapText="1"/>
    </xf>
    <xf numFmtId="0" fontId="62" fillId="25" borderId="42" xfId="57" applyFont="1" applyFill="1" applyBorder="1" applyAlignment="1">
      <alignment horizontal="center" vertical="center" wrapText="1"/>
    </xf>
    <xf numFmtId="49" fontId="65" fillId="24" borderId="33" xfId="57" applyNumberFormat="1" applyFont="1" applyFill="1" applyBorder="1" applyAlignment="1">
      <alignment horizontal="center" vertical="center"/>
    </xf>
    <xf numFmtId="49" fontId="65" fillId="24" borderId="34" xfId="57" applyNumberFormat="1" applyFont="1" applyFill="1" applyBorder="1" applyAlignment="1">
      <alignment horizontal="center" vertical="center"/>
    </xf>
    <xf numFmtId="49" fontId="65" fillId="24" borderId="35" xfId="57" applyNumberFormat="1" applyFont="1" applyFill="1" applyBorder="1" applyAlignment="1">
      <alignment horizontal="center" vertical="center"/>
    </xf>
    <xf numFmtId="0" fontId="62" fillId="24" borderId="43" xfId="57" applyFont="1" applyFill="1" applyBorder="1" applyAlignment="1">
      <alignment horizontal="center" vertical="center" wrapText="1"/>
    </xf>
    <xf numFmtId="0" fontId="62" fillId="24" borderId="0" xfId="57" applyFont="1" applyFill="1" applyBorder="1" applyAlignment="1">
      <alignment horizontal="center" vertical="center" wrapText="1"/>
    </xf>
    <xf numFmtId="0" fontId="62" fillId="24" borderId="44" xfId="57" applyFont="1" applyFill="1" applyBorder="1" applyAlignment="1">
      <alignment horizontal="center" vertical="center" wrapText="1"/>
    </xf>
    <xf numFmtId="49" fontId="64" fillId="25" borderId="25" xfId="57" applyNumberFormat="1" applyFont="1" applyFill="1" applyBorder="1" applyAlignment="1">
      <alignment horizontal="center" vertical="center" wrapText="1"/>
    </xf>
    <xf numFmtId="49" fontId="64" fillId="25" borderId="29" xfId="57" applyNumberFormat="1" applyFont="1" applyFill="1" applyBorder="1" applyAlignment="1">
      <alignment horizontal="center" vertical="center" wrapText="1"/>
    </xf>
    <xf numFmtId="0" fontId="64" fillId="25" borderId="26" xfId="57" applyFont="1" applyFill="1" applyBorder="1" applyAlignment="1">
      <alignment horizontal="center" vertical="center" wrapText="1"/>
    </xf>
    <xf numFmtId="0" fontId="64" fillId="25" borderId="10" xfId="57" applyFont="1" applyFill="1" applyBorder="1" applyAlignment="1">
      <alignment horizontal="center" vertical="center" wrapText="1"/>
    </xf>
    <xf numFmtId="0" fontId="64" fillId="25" borderId="27" xfId="57" applyFont="1" applyFill="1" applyBorder="1" applyAlignment="1">
      <alignment horizontal="center" vertical="center" wrapText="1"/>
    </xf>
    <xf numFmtId="0" fontId="64" fillId="25" borderId="30" xfId="57" applyFont="1" applyFill="1" applyBorder="1" applyAlignment="1">
      <alignment horizontal="center" vertical="center" wrapText="1"/>
    </xf>
    <xf numFmtId="0" fontId="64" fillId="25" borderId="45" xfId="57" applyFont="1" applyFill="1" applyBorder="1" applyAlignment="1">
      <alignment horizontal="center" vertical="center" wrapText="1"/>
    </xf>
    <xf numFmtId="0" fontId="64" fillId="25" borderId="28" xfId="57" applyFont="1" applyFill="1" applyBorder="1" applyAlignment="1">
      <alignment horizontal="center" vertical="center" wrapText="1"/>
    </xf>
    <xf numFmtId="0" fontId="64" fillId="25" borderId="46" xfId="57" applyFont="1" applyFill="1" applyBorder="1" applyAlignment="1">
      <alignment horizontal="center" vertical="center" wrapText="1"/>
    </xf>
    <xf numFmtId="49" fontId="62" fillId="24" borderId="0" xfId="57" applyNumberFormat="1" applyFont="1" applyFill="1" applyAlignment="1">
      <alignment horizontal="left" vertical="center" wrapText="1"/>
    </xf>
    <xf numFmtId="0" fontId="62" fillId="24" borderId="0" xfId="57" applyNumberFormat="1" applyFont="1" applyFill="1" applyAlignment="1">
      <alignment horizontal="left" vertical="top" wrapText="1"/>
    </xf>
    <xf numFmtId="0" fontId="62" fillId="24" borderId="47" xfId="57" applyFont="1" applyFill="1" applyBorder="1" applyAlignment="1">
      <alignment horizontal="center" vertical="center" wrapText="1"/>
    </xf>
    <xf numFmtId="0" fontId="62" fillId="24" borderId="42" xfId="57" applyFont="1" applyFill="1" applyBorder="1" applyAlignment="1">
      <alignment horizontal="center" vertical="center" wrapText="1"/>
    </xf>
    <xf numFmtId="0" fontId="62" fillId="24" borderId="45" xfId="57" applyFont="1" applyFill="1" applyBorder="1" applyAlignment="1">
      <alignment horizontal="left" vertical="center" wrapText="1"/>
    </xf>
    <xf numFmtId="0" fontId="62" fillId="24" borderId="28" xfId="57" applyFont="1" applyFill="1" applyBorder="1" applyAlignment="1">
      <alignment horizontal="left" vertical="center" wrapText="1"/>
    </xf>
    <xf numFmtId="49" fontId="62" fillId="24" borderId="0" xfId="57" applyNumberFormat="1" applyFont="1" applyFill="1" applyAlignment="1">
      <alignment horizontal="left" vertical="center"/>
    </xf>
    <xf numFmtId="49" fontId="64" fillId="24" borderId="25" xfId="57" applyNumberFormat="1" applyFont="1" applyFill="1" applyBorder="1" applyAlignment="1">
      <alignment horizontal="center" vertical="center" wrapText="1"/>
    </xf>
    <xf numFmtId="49" fontId="64" fillId="24" borderId="29" xfId="57" applyNumberFormat="1" applyFont="1" applyFill="1" applyBorder="1" applyAlignment="1">
      <alignment horizontal="center" vertical="center" wrapText="1"/>
    </xf>
    <xf numFmtId="0" fontId="64" fillId="24" borderId="26" xfId="57" applyFont="1" applyFill="1" applyBorder="1" applyAlignment="1">
      <alignment horizontal="center" vertical="center" wrapText="1"/>
    </xf>
    <xf numFmtId="0" fontId="64" fillId="24" borderId="10" xfId="57" applyFont="1" applyFill="1" applyBorder="1" applyAlignment="1">
      <alignment horizontal="center" vertical="center" wrapText="1"/>
    </xf>
    <xf numFmtId="0" fontId="64" fillId="24" borderId="27" xfId="57" applyFont="1" applyFill="1" applyBorder="1" applyAlignment="1">
      <alignment horizontal="center" vertical="center" wrapText="1"/>
    </xf>
    <xf numFmtId="0" fontId="64" fillId="24" borderId="30" xfId="57" applyFont="1" applyFill="1" applyBorder="1" applyAlignment="1">
      <alignment horizontal="center" vertical="center" wrapText="1"/>
    </xf>
    <xf numFmtId="0" fontId="64" fillId="24" borderId="45" xfId="57" applyFont="1" applyFill="1" applyBorder="1" applyAlignment="1">
      <alignment horizontal="center" vertical="center" wrapText="1"/>
    </xf>
    <xf numFmtId="0" fontId="64" fillId="24" borderId="28" xfId="57" applyFont="1" applyFill="1" applyBorder="1" applyAlignment="1">
      <alignment horizontal="center" vertical="center" wrapText="1"/>
    </xf>
    <xf numFmtId="0" fontId="64" fillId="24" borderId="46" xfId="57" applyFont="1" applyFill="1" applyBorder="1" applyAlignment="1">
      <alignment horizontal="center" vertical="center" wrapText="1"/>
    </xf>
  </cellXfs>
  <cellStyles count="80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2" xfId="625"/>
    <cellStyle name="Обычный 12 2" xfId="48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1" xfId="452"/>
    <cellStyle name="Обычный 6 12" xfId="634"/>
    <cellStyle name="Обычный 6 2" xfId="53"/>
    <cellStyle name="Обычный 6 2 10" xfId="111"/>
    <cellStyle name="Обычный 6 2 11" xfId="284"/>
    <cellStyle name="Обычный 6 2 12" xfId="455"/>
    <cellStyle name="Обычный 6 2 13" xfId="635"/>
    <cellStyle name="Обычный 6 2 2" xfId="54"/>
    <cellStyle name="Обычный 6 2 2 10" xfId="285"/>
    <cellStyle name="Обычный 6 2 2 11" xfId="456"/>
    <cellStyle name="Обычный 6 2 2 12" xfId="636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2 4" xfId="640"/>
    <cellStyle name="Обычный 6 2 2 2 2 2 3" xfId="141"/>
    <cellStyle name="Обычный 6 2 2 2 2 2 3 2" xfId="313"/>
    <cellStyle name="Обычный 6 2 2 2 2 2 3 3" xfId="484"/>
    <cellStyle name="Обычный 6 2 2 2 2 2 3 4" xfId="641"/>
    <cellStyle name="Обычный 6 2 2 2 2 2 4" xfId="311"/>
    <cellStyle name="Обычный 6 2 2 2 2 2 5" xfId="482"/>
    <cellStyle name="Обычный 6 2 2 2 2 2 6" xfId="639"/>
    <cellStyle name="Обычный 6 2 2 2 2 3" xfId="142"/>
    <cellStyle name="Обычный 6 2 2 2 2 3 2" xfId="314"/>
    <cellStyle name="Обычный 6 2 2 2 2 3 3" xfId="485"/>
    <cellStyle name="Обычный 6 2 2 2 2 3 4" xfId="642"/>
    <cellStyle name="Обычный 6 2 2 2 2 4" xfId="143"/>
    <cellStyle name="Обычный 6 2 2 2 2 4 2" xfId="315"/>
    <cellStyle name="Обычный 6 2 2 2 2 4 3" xfId="486"/>
    <cellStyle name="Обычный 6 2 2 2 2 4 4" xfId="643"/>
    <cellStyle name="Обычный 6 2 2 2 2 5" xfId="307"/>
    <cellStyle name="Обычный 6 2 2 2 2 6" xfId="478"/>
    <cellStyle name="Обычный 6 2 2 2 2 7" xfId="638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2 4" xfId="645"/>
    <cellStyle name="Обычный 6 2 2 2 3 3" xfId="145"/>
    <cellStyle name="Обычный 6 2 2 2 3 3 2" xfId="317"/>
    <cellStyle name="Обычный 6 2 2 2 3 3 3" xfId="488"/>
    <cellStyle name="Обычный 6 2 2 2 3 3 4" xfId="646"/>
    <cellStyle name="Обычный 6 2 2 2 3 4" xfId="309"/>
    <cellStyle name="Обычный 6 2 2 2 3 5" xfId="480"/>
    <cellStyle name="Обычный 6 2 2 2 3 6" xfId="644"/>
    <cellStyle name="Обычный 6 2 2 2 4" xfId="146"/>
    <cellStyle name="Обычный 6 2 2 2 4 2" xfId="318"/>
    <cellStyle name="Обычный 6 2 2 2 4 3" xfId="489"/>
    <cellStyle name="Обычный 6 2 2 2 4 4" xfId="647"/>
    <cellStyle name="Обычный 6 2 2 2 5" xfId="147"/>
    <cellStyle name="Обычный 6 2 2 2 5 2" xfId="319"/>
    <cellStyle name="Обычный 6 2 2 2 5 3" xfId="490"/>
    <cellStyle name="Обычный 6 2 2 2 5 4" xfId="648"/>
    <cellStyle name="Обычный 6 2 2 2 6" xfId="290"/>
    <cellStyle name="Обычный 6 2 2 2 7" xfId="461"/>
    <cellStyle name="Обычный 6 2 2 2 8" xfId="637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2 4" xfId="651"/>
    <cellStyle name="Обычный 6 2 2 3 2 3" xfId="150"/>
    <cellStyle name="Обычный 6 2 2 3 2 3 2" xfId="322"/>
    <cellStyle name="Обычный 6 2 2 3 2 3 3" xfId="493"/>
    <cellStyle name="Обычный 6 2 2 3 2 3 4" xfId="652"/>
    <cellStyle name="Обычный 6 2 2 3 2 4" xfId="320"/>
    <cellStyle name="Обычный 6 2 2 3 2 5" xfId="491"/>
    <cellStyle name="Обычный 6 2 2 3 2 6" xfId="650"/>
    <cellStyle name="Обычный 6 2 2 3 3" xfId="151"/>
    <cellStyle name="Обычный 6 2 2 3 3 2" xfId="323"/>
    <cellStyle name="Обычный 6 2 2 3 3 3" xfId="494"/>
    <cellStyle name="Обычный 6 2 2 3 3 4" xfId="653"/>
    <cellStyle name="Обычный 6 2 2 3 4" xfId="152"/>
    <cellStyle name="Обычный 6 2 2 3 4 2" xfId="324"/>
    <cellStyle name="Обычный 6 2 2 3 4 3" xfId="495"/>
    <cellStyle name="Обычный 6 2 2 3 4 4" xfId="654"/>
    <cellStyle name="Обычный 6 2 2 3 5" xfId="302"/>
    <cellStyle name="Обычный 6 2 2 3 6" xfId="473"/>
    <cellStyle name="Обычный 6 2 2 3 7" xfId="649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2 4" xfId="657"/>
    <cellStyle name="Обычный 6 2 2 4 2 3" xfId="155"/>
    <cellStyle name="Обычный 6 2 2 4 2 3 2" xfId="327"/>
    <cellStyle name="Обычный 6 2 2 4 2 3 3" xfId="498"/>
    <cellStyle name="Обычный 6 2 2 4 2 3 4" xfId="658"/>
    <cellStyle name="Обычный 6 2 2 4 2 4" xfId="325"/>
    <cellStyle name="Обычный 6 2 2 4 2 5" xfId="496"/>
    <cellStyle name="Обычный 6 2 2 4 2 6" xfId="656"/>
    <cellStyle name="Обычный 6 2 2 4 3" xfId="156"/>
    <cellStyle name="Обычный 6 2 2 4 3 2" xfId="328"/>
    <cellStyle name="Обычный 6 2 2 4 3 3" xfId="499"/>
    <cellStyle name="Обычный 6 2 2 4 3 4" xfId="659"/>
    <cellStyle name="Обычный 6 2 2 4 4" xfId="157"/>
    <cellStyle name="Обычный 6 2 2 4 4 2" xfId="329"/>
    <cellStyle name="Обычный 6 2 2 4 4 3" xfId="500"/>
    <cellStyle name="Обычный 6 2 2 4 4 4" xfId="660"/>
    <cellStyle name="Обычный 6 2 2 4 5" xfId="295"/>
    <cellStyle name="Обычный 6 2 2 4 6" xfId="466"/>
    <cellStyle name="Обычный 6 2 2 4 7" xfId="655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2 4" xfId="662"/>
    <cellStyle name="Обычный 6 2 2 5 3" xfId="160"/>
    <cellStyle name="Обычный 6 2 2 5 3 2" xfId="332"/>
    <cellStyle name="Обычный 6 2 2 5 3 3" xfId="503"/>
    <cellStyle name="Обычный 6 2 2 5 3 4" xfId="663"/>
    <cellStyle name="Обычный 6 2 2 5 4" xfId="330"/>
    <cellStyle name="Обычный 6 2 2 5 5" xfId="501"/>
    <cellStyle name="Обычный 6 2 2 5 6" xfId="661"/>
    <cellStyle name="Обычный 6 2 2 6" xfId="161"/>
    <cellStyle name="Обычный 6 2 2 6 2" xfId="333"/>
    <cellStyle name="Обычный 6 2 2 6 3" xfId="504"/>
    <cellStyle name="Обычный 6 2 2 6 4" xfId="664"/>
    <cellStyle name="Обычный 6 2 2 7" xfId="162"/>
    <cellStyle name="Обычный 6 2 2 7 2" xfId="334"/>
    <cellStyle name="Обычный 6 2 2 7 3" xfId="505"/>
    <cellStyle name="Обычный 6 2 2 7 4" xfId="665"/>
    <cellStyle name="Обычный 6 2 2 8" xfId="163"/>
    <cellStyle name="Обычный 6 2 2 8 2" xfId="335"/>
    <cellStyle name="Обычный 6 2 2 8 3" xfId="506"/>
    <cellStyle name="Обычный 6 2 2 8 4" xfId="666"/>
    <cellStyle name="Обычный 6 2 2 9" xfId="112"/>
    <cellStyle name="Обычный 6 2 3" xfId="102"/>
    <cellStyle name="Обычный 6 2 3 10" xfId="287"/>
    <cellStyle name="Обычный 6 2 3 11" xfId="458"/>
    <cellStyle name="Обычный 6 2 3 12" xfId="629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2 4" xfId="670"/>
    <cellStyle name="Обычный 6 2 3 2 2 2 3" xfId="166"/>
    <cellStyle name="Обычный 6 2 3 2 2 2 3 2" xfId="338"/>
    <cellStyle name="Обычный 6 2 3 2 2 2 3 3" xfId="509"/>
    <cellStyle name="Обычный 6 2 3 2 2 2 3 4" xfId="671"/>
    <cellStyle name="Обычный 6 2 3 2 2 2 4" xfId="336"/>
    <cellStyle name="Обычный 6 2 3 2 2 2 5" xfId="507"/>
    <cellStyle name="Обычный 6 2 3 2 2 2 6" xfId="669"/>
    <cellStyle name="Обычный 6 2 3 2 2 3" xfId="167"/>
    <cellStyle name="Обычный 6 2 3 2 2 3 2" xfId="339"/>
    <cellStyle name="Обычный 6 2 3 2 2 3 3" xfId="510"/>
    <cellStyle name="Обычный 6 2 3 2 2 3 4" xfId="672"/>
    <cellStyle name="Обычный 6 2 3 2 2 4" xfId="168"/>
    <cellStyle name="Обычный 6 2 3 2 2 4 2" xfId="340"/>
    <cellStyle name="Обычный 6 2 3 2 2 4 3" xfId="511"/>
    <cellStyle name="Обычный 6 2 3 2 2 4 4" xfId="673"/>
    <cellStyle name="Обычный 6 2 3 2 2 5" xfId="306"/>
    <cellStyle name="Обычный 6 2 3 2 2 6" xfId="477"/>
    <cellStyle name="Обычный 6 2 3 2 2 7" xfId="668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2 4" xfId="675"/>
    <cellStyle name="Обычный 6 2 3 2 3 3" xfId="170"/>
    <cellStyle name="Обычный 6 2 3 2 3 3 2" xfId="342"/>
    <cellStyle name="Обычный 6 2 3 2 3 3 3" xfId="513"/>
    <cellStyle name="Обычный 6 2 3 2 3 3 4" xfId="676"/>
    <cellStyle name="Обычный 6 2 3 2 3 4" xfId="308"/>
    <cellStyle name="Обычный 6 2 3 2 3 5" xfId="479"/>
    <cellStyle name="Обычный 6 2 3 2 3 6" xfId="674"/>
    <cellStyle name="Обычный 6 2 3 2 4" xfId="171"/>
    <cellStyle name="Обычный 6 2 3 2 4 2" xfId="343"/>
    <cellStyle name="Обычный 6 2 3 2 4 3" xfId="514"/>
    <cellStyle name="Обычный 6 2 3 2 4 4" xfId="677"/>
    <cellStyle name="Обычный 6 2 3 2 5" xfId="172"/>
    <cellStyle name="Обычный 6 2 3 2 5 2" xfId="344"/>
    <cellStyle name="Обычный 6 2 3 2 5 3" xfId="515"/>
    <cellStyle name="Обычный 6 2 3 2 5 4" xfId="678"/>
    <cellStyle name="Обычный 6 2 3 2 6" xfId="289"/>
    <cellStyle name="Обычный 6 2 3 2 7" xfId="460"/>
    <cellStyle name="Обычный 6 2 3 2 8" xfId="667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2 4" xfId="681"/>
    <cellStyle name="Обычный 6 2 3 3 2 3" xfId="175"/>
    <cellStyle name="Обычный 6 2 3 3 2 3 2" xfId="347"/>
    <cellStyle name="Обычный 6 2 3 3 2 3 3" xfId="518"/>
    <cellStyle name="Обычный 6 2 3 3 2 3 4" xfId="682"/>
    <cellStyle name="Обычный 6 2 3 3 2 4" xfId="345"/>
    <cellStyle name="Обычный 6 2 3 3 2 5" xfId="516"/>
    <cellStyle name="Обычный 6 2 3 3 2 6" xfId="680"/>
    <cellStyle name="Обычный 6 2 3 3 3" xfId="176"/>
    <cellStyle name="Обычный 6 2 3 3 3 2" xfId="348"/>
    <cellStyle name="Обычный 6 2 3 3 3 3" xfId="519"/>
    <cellStyle name="Обычный 6 2 3 3 3 4" xfId="683"/>
    <cellStyle name="Обычный 6 2 3 3 4" xfId="177"/>
    <cellStyle name="Обычный 6 2 3 3 4 2" xfId="349"/>
    <cellStyle name="Обычный 6 2 3 3 4 3" xfId="520"/>
    <cellStyle name="Обычный 6 2 3 3 4 4" xfId="684"/>
    <cellStyle name="Обычный 6 2 3 3 5" xfId="304"/>
    <cellStyle name="Обычный 6 2 3 3 6" xfId="475"/>
    <cellStyle name="Обычный 6 2 3 3 7" xfId="679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2 4" xfId="687"/>
    <cellStyle name="Обычный 6 2 3 4 2 3" xfId="180"/>
    <cellStyle name="Обычный 6 2 3 4 2 3 2" xfId="352"/>
    <cellStyle name="Обычный 6 2 3 4 2 3 3" xfId="523"/>
    <cellStyle name="Обычный 6 2 3 4 2 3 4" xfId="688"/>
    <cellStyle name="Обычный 6 2 3 4 2 4" xfId="350"/>
    <cellStyle name="Обычный 6 2 3 4 2 5" xfId="521"/>
    <cellStyle name="Обычный 6 2 3 4 2 6" xfId="686"/>
    <cellStyle name="Обычный 6 2 3 4 3" xfId="181"/>
    <cellStyle name="Обычный 6 2 3 4 3 2" xfId="353"/>
    <cellStyle name="Обычный 6 2 3 4 3 3" xfId="524"/>
    <cellStyle name="Обычный 6 2 3 4 3 4" xfId="689"/>
    <cellStyle name="Обычный 6 2 3 4 4" xfId="182"/>
    <cellStyle name="Обычный 6 2 3 4 4 2" xfId="354"/>
    <cellStyle name="Обычный 6 2 3 4 4 3" xfId="525"/>
    <cellStyle name="Обычный 6 2 3 4 4 4" xfId="690"/>
    <cellStyle name="Обычный 6 2 3 4 5" xfId="297"/>
    <cellStyle name="Обычный 6 2 3 4 6" xfId="468"/>
    <cellStyle name="Обычный 6 2 3 4 7" xfId="685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2 4" xfId="692"/>
    <cellStyle name="Обычный 6 2 3 5 3" xfId="185"/>
    <cellStyle name="Обычный 6 2 3 5 3 2" xfId="357"/>
    <cellStyle name="Обычный 6 2 3 5 3 3" xfId="528"/>
    <cellStyle name="Обычный 6 2 3 5 3 4" xfId="693"/>
    <cellStyle name="Обычный 6 2 3 5 4" xfId="355"/>
    <cellStyle name="Обычный 6 2 3 5 5" xfId="526"/>
    <cellStyle name="Обычный 6 2 3 5 6" xfId="691"/>
    <cellStyle name="Обычный 6 2 3 6" xfId="186"/>
    <cellStyle name="Обычный 6 2 3 6 2" xfId="358"/>
    <cellStyle name="Обычный 6 2 3 6 3" xfId="529"/>
    <cellStyle name="Обычный 6 2 3 6 4" xfId="694"/>
    <cellStyle name="Обычный 6 2 3 7" xfId="187"/>
    <cellStyle name="Обычный 6 2 3 7 2" xfId="359"/>
    <cellStyle name="Обычный 6 2 3 7 3" xfId="530"/>
    <cellStyle name="Обычный 6 2 3 7 4" xfId="695"/>
    <cellStyle name="Обычный 6 2 3 8" xfId="188"/>
    <cellStyle name="Обычный 6 2 3 8 2" xfId="360"/>
    <cellStyle name="Обычный 6 2 3 8 3" xfId="531"/>
    <cellStyle name="Обычный 6 2 3 8 4" xfId="696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2 4" xfId="699"/>
    <cellStyle name="Обычный 6 2 4 2 3" xfId="191"/>
    <cellStyle name="Обычный 6 2 4 2 3 2" xfId="363"/>
    <cellStyle name="Обычный 6 2 4 2 3 3" xfId="534"/>
    <cellStyle name="Обычный 6 2 4 2 3 4" xfId="700"/>
    <cellStyle name="Обычный 6 2 4 2 4" xfId="361"/>
    <cellStyle name="Обычный 6 2 4 2 5" xfId="532"/>
    <cellStyle name="Обычный 6 2 4 2 6" xfId="698"/>
    <cellStyle name="Обычный 6 2 4 3" xfId="192"/>
    <cellStyle name="Обычный 6 2 4 3 2" xfId="364"/>
    <cellStyle name="Обычный 6 2 4 3 3" xfId="535"/>
    <cellStyle name="Обычный 6 2 4 3 4" xfId="701"/>
    <cellStyle name="Обычный 6 2 4 4" xfId="193"/>
    <cellStyle name="Обычный 6 2 4 4 2" xfId="365"/>
    <cellStyle name="Обычный 6 2 4 4 3" xfId="536"/>
    <cellStyle name="Обычный 6 2 4 4 4" xfId="702"/>
    <cellStyle name="Обычный 6 2 4 5" xfId="301"/>
    <cellStyle name="Обычный 6 2 4 6" xfId="472"/>
    <cellStyle name="Обычный 6 2 4 7" xfId="697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2 4" xfId="705"/>
    <cellStyle name="Обычный 6 2 5 2 3" xfId="196"/>
    <cellStyle name="Обычный 6 2 5 2 3 2" xfId="368"/>
    <cellStyle name="Обычный 6 2 5 2 3 3" xfId="539"/>
    <cellStyle name="Обычный 6 2 5 2 3 4" xfId="706"/>
    <cellStyle name="Обычный 6 2 5 2 4" xfId="366"/>
    <cellStyle name="Обычный 6 2 5 2 5" xfId="537"/>
    <cellStyle name="Обычный 6 2 5 2 6" xfId="704"/>
    <cellStyle name="Обычный 6 2 5 3" xfId="197"/>
    <cellStyle name="Обычный 6 2 5 3 2" xfId="369"/>
    <cellStyle name="Обычный 6 2 5 3 3" xfId="540"/>
    <cellStyle name="Обычный 6 2 5 3 4" xfId="707"/>
    <cellStyle name="Обычный 6 2 5 4" xfId="198"/>
    <cellStyle name="Обычный 6 2 5 4 2" xfId="370"/>
    <cellStyle name="Обычный 6 2 5 4 3" xfId="541"/>
    <cellStyle name="Обычный 6 2 5 4 4" xfId="708"/>
    <cellStyle name="Обычный 6 2 5 5" xfId="294"/>
    <cellStyle name="Обычный 6 2 5 6" xfId="465"/>
    <cellStyle name="Обычный 6 2 5 7" xfId="703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2 4" xfId="710"/>
    <cellStyle name="Обычный 6 2 6 3" xfId="201"/>
    <cellStyle name="Обычный 6 2 6 3 2" xfId="373"/>
    <cellStyle name="Обычный 6 2 6 3 3" xfId="544"/>
    <cellStyle name="Обычный 6 2 6 3 4" xfId="711"/>
    <cellStyle name="Обычный 6 2 6 4" xfId="371"/>
    <cellStyle name="Обычный 6 2 6 5" xfId="542"/>
    <cellStyle name="Обычный 6 2 6 6" xfId="709"/>
    <cellStyle name="Обычный 6 2 7" xfId="202"/>
    <cellStyle name="Обычный 6 2 7 2" xfId="374"/>
    <cellStyle name="Обычный 6 2 7 3" xfId="545"/>
    <cellStyle name="Обычный 6 2 7 4" xfId="712"/>
    <cellStyle name="Обычный 6 2 8" xfId="203"/>
    <cellStyle name="Обычный 6 2 8 2" xfId="375"/>
    <cellStyle name="Обычный 6 2 8 3" xfId="546"/>
    <cellStyle name="Обычный 6 2 8 4" xfId="713"/>
    <cellStyle name="Обычный 6 2 9" xfId="204"/>
    <cellStyle name="Обычный 6 2 9 2" xfId="376"/>
    <cellStyle name="Обычный 6 2 9 3" xfId="547"/>
    <cellStyle name="Обычный 6 2 9 4" xfId="714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2 4" xfId="717"/>
    <cellStyle name="Обычный 6 3 2 3" xfId="207"/>
    <cellStyle name="Обычный 6 3 2 3 2" xfId="379"/>
    <cellStyle name="Обычный 6 3 2 3 3" xfId="550"/>
    <cellStyle name="Обычный 6 3 2 3 4" xfId="718"/>
    <cellStyle name="Обычный 6 3 2 4" xfId="377"/>
    <cellStyle name="Обычный 6 3 2 5" xfId="548"/>
    <cellStyle name="Обычный 6 3 2 6" xfId="716"/>
    <cellStyle name="Обычный 6 3 3" xfId="208"/>
    <cellStyle name="Обычный 6 3 3 2" xfId="380"/>
    <cellStyle name="Обычный 6 3 3 3" xfId="551"/>
    <cellStyle name="Обычный 6 3 3 4" xfId="719"/>
    <cellStyle name="Обычный 6 3 4" xfId="209"/>
    <cellStyle name="Обычный 6 3 4 2" xfId="381"/>
    <cellStyle name="Обычный 6 3 4 3" xfId="552"/>
    <cellStyle name="Обычный 6 3 4 4" xfId="720"/>
    <cellStyle name="Обычный 6 3 5" xfId="298"/>
    <cellStyle name="Обычный 6 3 6" xfId="469"/>
    <cellStyle name="Обычный 6 3 7" xfId="715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2 4" xfId="723"/>
    <cellStyle name="Обычный 6 4 2 3" xfId="212"/>
    <cellStyle name="Обычный 6 4 2 3 2" xfId="384"/>
    <cellStyle name="Обычный 6 4 2 3 3" xfId="555"/>
    <cellStyle name="Обычный 6 4 2 3 4" xfId="724"/>
    <cellStyle name="Обычный 6 4 2 4" xfId="382"/>
    <cellStyle name="Обычный 6 4 2 5" xfId="553"/>
    <cellStyle name="Обычный 6 4 2 6" xfId="722"/>
    <cellStyle name="Обычный 6 4 3" xfId="213"/>
    <cellStyle name="Обычный 6 4 3 2" xfId="385"/>
    <cellStyle name="Обычный 6 4 3 3" xfId="556"/>
    <cellStyle name="Обычный 6 4 3 4" xfId="725"/>
    <cellStyle name="Обычный 6 4 4" xfId="214"/>
    <cellStyle name="Обычный 6 4 4 2" xfId="386"/>
    <cellStyle name="Обычный 6 4 4 3" xfId="557"/>
    <cellStyle name="Обычный 6 4 4 4" xfId="726"/>
    <cellStyle name="Обычный 6 4 5" xfId="291"/>
    <cellStyle name="Обычный 6 4 6" xfId="462"/>
    <cellStyle name="Обычный 6 4 7" xfId="721"/>
    <cellStyle name="Обычный 6 5" xfId="215"/>
    <cellStyle name="Обычный 6 5 2" xfId="216"/>
    <cellStyle name="Обычный 6 5 2 2" xfId="388"/>
    <cellStyle name="Обычный 6 5 2 3" xfId="559"/>
    <cellStyle name="Обычный 6 5 2 4" xfId="728"/>
    <cellStyle name="Обычный 6 5 3" xfId="217"/>
    <cellStyle name="Обычный 6 5 3 2" xfId="389"/>
    <cellStyle name="Обычный 6 5 3 3" xfId="560"/>
    <cellStyle name="Обычный 6 5 3 4" xfId="729"/>
    <cellStyle name="Обычный 6 5 4" xfId="387"/>
    <cellStyle name="Обычный 6 5 5" xfId="558"/>
    <cellStyle name="Обычный 6 5 6" xfId="727"/>
    <cellStyle name="Обычный 6 6" xfId="218"/>
    <cellStyle name="Обычный 6 6 2" xfId="390"/>
    <cellStyle name="Обычный 6 6 3" xfId="561"/>
    <cellStyle name="Обычный 6 6 4" xfId="730"/>
    <cellStyle name="Обычный 6 7" xfId="219"/>
    <cellStyle name="Обычный 6 7 2" xfId="391"/>
    <cellStyle name="Обычный 6 7 3" xfId="562"/>
    <cellStyle name="Обычный 6 7 4" xfId="731"/>
    <cellStyle name="Обычный 6 8" xfId="220"/>
    <cellStyle name="Обычный 6 8 2" xfId="392"/>
    <cellStyle name="Обычный 6 8 3" xfId="563"/>
    <cellStyle name="Обычный 6 8 4" xfId="732"/>
    <cellStyle name="Обычный 6 9" xfId="108"/>
    <cellStyle name="Обычный 7" xfId="55"/>
    <cellStyle name="Обычный 7 2" xfId="59"/>
    <cellStyle name="Обычный 7 2 10" xfId="457"/>
    <cellStyle name="Обычный 7 2 11" xfId="733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2 4" xfId="736"/>
    <cellStyle name="Обычный 7 2 2 2 3" xfId="223"/>
    <cellStyle name="Обычный 7 2 2 2 3 2" xfId="395"/>
    <cellStyle name="Обычный 7 2 2 2 3 3" xfId="566"/>
    <cellStyle name="Обычный 7 2 2 2 3 4" xfId="737"/>
    <cellStyle name="Обычный 7 2 2 2 4" xfId="393"/>
    <cellStyle name="Обычный 7 2 2 2 5" xfId="564"/>
    <cellStyle name="Обычный 7 2 2 2 6" xfId="735"/>
    <cellStyle name="Обычный 7 2 2 3" xfId="224"/>
    <cellStyle name="Обычный 7 2 2 3 2" xfId="396"/>
    <cellStyle name="Обычный 7 2 2 3 3" xfId="567"/>
    <cellStyle name="Обычный 7 2 2 3 4" xfId="738"/>
    <cellStyle name="Обычный 7 2 2 4" xfId="225"/>
    <cellStyle name="Обычный 7 2 2 4 2" xfId="397"/>
    <cellStyle name="Обычный 7 2 2 4 3" xfId="568"/>
    <cellStyle name="Обычный 7 2 2 4 4" xfId="739"/>
    <cellStyle name="Обычный 7 2 2 5" xfId="303"/>
    <cellStyle name="Обычный 7 2 2 6" xfId="474"/>
    <cellStyle name="Обычный 7 2 2 7" xfId="73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2 4" xfId="742"/>
    <cellStyle name="Обычный 7 2 3 2 3" xfId="228"/>
    <cellStyle name="Обычный 7 2 3 2 3 2" xfId="400"/>
    <cellStyle name="Обычный 7 2 3 2 3 3" xfId="571"/>
    <cellStyle name="Обычный 7 2 3 2 3 4" xfId="743"/>
    <cellStyle name="Обычный 7 2 3 2 4" xfId="398"/>
    <cellStyle name="Обычный 7 2 3 2 5" xfId="569"/>
    <cellStyle name="Обычный 7 2 3 2 6" xfId="741"/>
    <cellStyle name="Обычный 7 2 3 3" xfId="229"/>
    <cellStyle name="Обычный 7 2 3 3 2" xfId="401"/>
    <cellStyle name="Обычный 7 2 3 3 3" xfId="572"/>
    <cellStyle name="Обычный 7 2 3 3 4" xfId="744"/>
    <cellStyle name="Обычный 7 2 3 4" xfId="230"/>
    <cellStyle name="Обычный 7 2 3 4 2" xfId="402"/>
    <cellStyle name="Обычный 7 2 3 4 3" xfId="573"/>
    <cellStyle name="Обычный 7 2 3 4 4" xfId="745"/>
    <cellStyle name="Обычный 7 2 3 5" xfId="296"/>
    <cellStyle name="Обычный 7 2 3 6" xfId="467"/>
    <cellStyle name="Обычный 7 2 3 7" xfId="740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2 4" xfId="747"/>
    <cellStyle name="Обычный 7 2 4 3" xfId="233"/>
    <cellStyle name="Обычный 7 2 4 3 2" xfId="405"/>
    <cellStyle name="Обычный 7 2 4 3 3" xfId="576"/>
    <cellStyle name="Обычный 7 2 4 3 4" xfId="748"/>
    <cellStyle name="Обычный 7 2 4 4" xfId="403"/>
    <cellStyle name="Обычный 7 2 4 5" xfId="574"/>
    <cellStyle name="Обычный 7 2 4 6" xfId="746"/>
    <cellStyle name="Обычный 7 2 5" xfId="234"/>
    <cellStyle name="Обычный 7 2 5 2" xfId="406"/>
    <cellStyle name="Обычный 7 2 5 3" xfId="577"/>
    <cellStyle name="Обычный 7 2 5 4" xfId="749"/>
    <cellStyle name="Обычный 7 2 6" xfId="235"/>
    <cellStyle name="Обычный 7 2 6 2" xfId="407"/>
    <cellStyle name="Обычный 7 2 6 3" xfId="578"/>
    <cellStyle name="Обычный 7 2 6 4" xfId="750"/>
    <cellStyle name="Обычный 7 2 7" xfId="236"/>
    <cellStyle name="Обычный 7 2 7 2" xfId="408"/>
    <cellStyle name="Обычный 7 2 7 3" xfId="579"/>
    <cellStyle name="Обычный 7 2 7 4" xfId="751"/>
    <cellStyle name="Обычный 7 2 8" xfId="113"/>
    <cellStyle name="Обычный 7 2 9" xfId="28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2 4" xfId="755"/>
    <cellStyle name="Обычный 9 2 2 3" xfId="239"/>
    <cellStyle name="Обычный 9 2 2 3 2" xfId="411"/>
    <cellStyle name="Обычный 9 2 2 3 3" xfId="582"/>
    <cellStyle name="Обычный 9 2 2 3 4" xfId="756"/>
    <cellStyle name="Обычный 9 2 2 4" xfId="240"/>
    <cellStyle name="Обычный 9 2 2 4 2" xfId="412"/>
    <cellStyle name="Обычный 9 2 2 4 3" xfId="583"/>
    <cellStyle name="Обычный 9 2 2 4 4" xfId="757"/>
    <cellStyle name="Обычный 9 2 2 5" xfId="409"/>
    <cellStyle name="Обычный 9 2 2 6" xfId="580"/>
    <cellStyle name="Обычный 9 2 2 7" xfId="754"/>
    <cellStyle name="Обычный 9 2 3" xfId="241"/>
    <cellStyle name="Обычный 9 2 3 2" xfId="413"/>
    <cellStyle name="Обычный 9 2 3 3" xfId="584"/>
    <cellStyle name="Обычный 9 2 3 4" xfId="758"/>
    <cellStyle name="Обычный 9 2 4" xfId="242"/>
    <cellStyle name="Обычный 9 2 4 2" xfId="414"/>
    <cellStyle name="Обычный 9 2 4 3" xfId="585"/>
    <cellStyle name="Обычный 9 2 4 4" xfId="759"/>
    <cellStyle name="Обычный 9 2 5" xfId="305"/>
    <cellStyle name="Обычный 9 2 6" xfId="476"/>
    <cellStyle name="Обычный 9 2 7" xfId="753"/>
    <cellStyle name="Обычный 9 3" xfId="138"/>
    <cellStyle name="Обычный 9 3 2" xfId="243"/>
    <cellStyle name="Обычный 9 3 2 2" xfId="415"/>
    <cellStyle name="Обычный 9 3 2 3" xfId="586"/>
    <cellStyle name="Обычный 9 3 2 4" xfId="761"/>
    <cellStyle name="Обычный 9 3 3" xfId="244"/>
    <cellStyle name="Обычный 9 3 3 2" xfId="416"/>
    <cellStyle name="Обычный 9 3 3 3" xfId="587"/>
    <cellStyle name="Обычный 9 3 3 4" xfId="762"/>
    <cellStyle name="Обычный 9 3 4" xfId="245"/>
    <cellStyle name="Обычный 9 3 4 2" xfId="417"/>
    <cellStyle name="Обычный 9 3 4 3" xfId="588"/>
    <cellStyle name="Обычный 9 3 4 4" xfId="763"/>
    <cellStyle name="Обычный 9 3 5" xfId="310"/>
    <cellStyle name="Обычный 9 3 6" xfId="481"/>
    <cellStyle name="Обычный 9 3 7" xfId="760"/>
    <cellStyle name="Обычный 9 4" xfId="246"/>
    <cellStyle name="Обычный 9 4 2" xfId="418"/>
    <cellStyle name="Обычный 9 4 3" xfId="589"/>
    <cellStyle name="Обычный 9 4 4" xfId="764"/>
    <cellStyle name="Обычный 9 5" xfId="247"/>
    <cellStyle name="Обычный 9 5 2" xfId="419"/>
    <cellStyle name="Обычный 9 5 3" xfId="590"/>
    <cellStyle name="Обычный 9 5 4" xfId="765"/>
    <cellStyle name="Обычный 9 6" xfId="288"/>
    <cellStyle name="Обычный 9 7" xfId="459"/>
    <cellStyle name="Обычный 9 8" xfId="752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1" xfId="62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2 5" xfId="769"/>
    <cellStyle name="Финансовый 2 2 2 3" xfId="250"/>
    <cellStyle name="Финансовый 2 2 2 3 2" xfId="422"/>
    <cellStyle name="Финансовый 2 2 2 3 3" xfId="593"/>
    <cellStyle name="Финансовый 2 2 2 3 4" xfId="770"/>
    <cellStyle name="Финансовый 2 2 2 4" xfId="420"/>
    <cellStyle name="Финансовый 2 2 2 5" xfId="591"/>
    <cellStyle name="Финансовый 2 2 2 6" xfId="768"/>
    <cellStyle name="Финансовый 2 2 3" xfId="251"/>
    <cellStyle name="Финансовый 2 2 3 2" xfId="423"/>
    <cellStyle name="Финансовый 2 2 3 3" xfId="594"/>
    <cellStyle name="Финансовый 2 2 3 4" xfId="771"/>
    <cellStyle name="Финансовый 2 2 4" xfId="252"/>
    <cellStyle name="Финансовый 2 2 4 2" xfId="424"/>
    <cellStyle name="Финансовый 2 2 4 3" xfId="595"/>
    <cellStyle name="Финансовый 2 2 4 4" xfId="772"/>
    <cellStyle name="Финансовый 2 2 5" xfId="299"/>
    <cellStyle name="Финансовый 2 2 6" xfId="470"/>
    <cellStyle name="Финансовый 2 2 7" xfId="767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2 4" xfId="775"/>
    <cellStyle name="Финансовый 2 3 2 3" xfId="255"/>
    <cellStyle name="Финансовый 2 3 2 3 2" xfId="427"/>
    <cellStyle name="Финансовый 2 3 2 3 3" xfId="598"/>
    <cellStyle name="Финансовый 2 3 2 3 4" xfId="776"/>
    <cellStyle name="Финансовый 2 3 2 4" xfId="425"/>
    <cellStyle name="Финансовый 2 3 2 5" xfId="596"/>
    <cellStyle name="Финансовый 2 3 2 6" xfId="774"/>
    <cellStyle name="Финансовый 2 3 3" xfId="256"/>
    <cellStyle name="Финансовый 2 3 3 2" xfId="428"/>
    <cellStyle name="Финансовый 2 3 3 3" xfId="599"/>
    <cellStyle name="Финансовый 2 3 3 4" xfId="777"/>
    <cellStyle name="Финансовый 2 3 4" xfId="257"/>
    <cellStyle name="Финансовый 2 3 4 2" xfId="429"/>
    <cellStyle name="Финансовый 2 3 4 3" xfId="600"/>
    <cellStyle name="Финансовый 2 3 4 4" xfId="778"/>
    <cellStyle name="Финансовый 2 3 5" xfId="292"/>
    <cellStyle name="Финансовый 2 3 6" xfId="463"/>
    <cellStyle name="Финансовый 2 3 7" xfId="773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2 4" xfId="780"/>
    <cellStyle name="Финансовый 2 4 3" xfId="260"/>
    <cellStyle name="Финансовый 2 4 3 2" xfId="432"/>
    <cellStyle name="Финансовый 2 4 3 3" xfId="603"/>
    <cellStyle name="Финансовый 2 4 3 4" xfId="781"/>
    <cellStyle name="Финансовый 2 4 4" xfId="430"/>
    <cellStyle name="Финансовый 2 4 5" xfId="601"/>
    <cellStyle name="Финансовый 2 4 6" xfId="779"/>
    <cellStyle name="Финансовый 2 5" xfId="261"/>
    <cellStyle name="Финансовый 2 5 2" xfId="433"/>
    <cellStyle name="Финансовый 2 5 3" xfId="604"/>
    <cellStyle name="Финансовый 2 5 4" xfId="782"/>
    <cellStyle name="Финансовый 2 6" xfId="262"/>
    <cellStyle name="Финансовый 2 6 2" xfId="434"/>
    <cellStyle name="Финансовый 2 6 3" xfId="605"/>
    <cellStyle name="Финансовый 2 6 4" xfId="783"/>
    <cellStyle name="Финансовый 2 7" xfId="263"/>
    <cellStyle name="Финансовый 2 7 2" xfId="435"/>
    <cellStyle name="Финансовый 2 7 3" xfId="606"/>
    <cellStyle name="Финансовый 2 7 4" xfId="784"/>
    <cellStyle name="Финансовый 2 8" xfId="109"/>
    <cellStyle name="Финансовый 2 8 2" xfId="766"/>
    <cellStyle name="Финансовый 2 9" xfId="282"/>
    <cellStyle name="Финансовый 3" xfId="52"/>
    <cellStyle name="Финансовый 3 10" xfId="454"/>
    <cellStyle name="Финансовый 3 11" xfId="785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2 4" xfId="788"/>
    <cellStyle name="Финансовый 3 2 2 3" xfId="266"/>
    <cellStyle name="Финансовый 3 2 2 3 2" xfId="438"/>
    <cellStyle name="Финансовый 3 2 2 3 3" xfId="609"/>
    <cellStyle name="Финансовый 3 2 2 3 4" xfId="789"/>
    <cellStyle name="Финансовый 3 2 2 4" xfId="436"/>
    <cellStyle name="Финансовый 3 2 2 5" xfId="607"/>
    <cellStyle name="Финансовый 3 2 2 6" xfId="787"/>
    <cellStyle name="Финансовый 3 2 3" xfId="267"/>
    <cellStyle name="Финансовый 3 2 3 2" xfId="439"/>
    <cellStyle name="Финансовый 3 2 3 3" xfId="610"/>
    <cellStyle name="Финансовый 3 2 3 4" xfId="790"/>
    <cellStyle name="Финансовый 3 2 4" xfId="268"/>
    <cellStyle name="Финансовый 3 2 4 2" xfId="440"/>
    <cellStyle name="Финансовый 3 2 4 3" xfId="611"/>
    <cellStyle name="Финансовый 3 2 4 4" xfId="791"/>
    <cellStyle name="Финансовый 3 2 5" xfId="300"/>
    <cellStyle name="Финансовый 3 2 6" xfId="471"/>
    <cellStyle name="Финансовый 3 2 7" xfId="786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2 4" xfId="794"/>
    <cellStyle name="Финансовый 3 3 2 3" xfId="271"/>
    <cellStyle name="Финансовый 3 3 2 3 2" xfId="443"/>
    <cellStyle name="Финансовый 3 3 2 3 3" xfId="614"/>
    <cellStyle name="Финансовый 3 3 2 3 4" xfId="795"/>
    <cellStyle name="Финансовый 3 3 2 4" xfId="441"/>
    <cellStyle name="Финансовый 3 3 2 5" xfId="612"/>
    <cellStyle name="Финансовый 3 3 2 6" xfId="793"/>
    <cellStyle name="Финансовый 3 3 3" xfId="272"/>
    <cellStyle name="Финансовый 3 3 3 2" xfId="444"/>
    <cellStyle name="Финансовый 3 3 3 3" xfId="615"/>
    <cellStyle name="Финансовый 3 3 3 4" xfId="796"/>
    <cellStyle name="Финансовый 3 3 4" xfId="273"/>
    <cellStyle name="Финансовый 3 3 4 2" xfId="445"/>
    <cellStyle name="Финансовый 3 3 4 3" xfId="616"/>
    <cellStyle name="Финансовый 3 3 4 4" xfId="797"/>
    <cellStyle name="Финансовый 3 3 5" xfId="293"/>
    <cellStyle name="Финансовый 3 3 6" xfId="464"/>
    <cellStyle name="Финансовый 3 3 7" xfId="792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2 4" xfId="799"/>
    <cellStyle name="Финансовый 3 4 3" xfId="276"/>
    <cellStyle name="Финансовый 3 4 3 2" xfId="448"/>
    <cellStyle name="Финансовый 3 4 3 3" xfId="619"/>
    <cellStyle name="Финансовый 3 4 3 4" xfId="800"/>
    <cellStyle name="Финансовый 3 4 4" xfId="446"/>
    <cellStyle name="Финансовый 3 4 5" xfId="617"/>
    <cellStyle name="Финансовый 3 4 6" xfId="798"/>
    <cellStyle name="Финансовый 3 5" xfId="277"/>
    <cellStyle name="Финансовый 3 5 2" xfId="449"/>
    <cellStyle name="Финансовый 3 5 3" xfId="620"/>
    <cellStyle name="Финансовый 3 5 4" xfId="801"/>
    <cellStyle name="Финансовый 3 6" xfId="278"/>
    <cellStyle name="Финансовый 3 6 2" xfId="450"/>
    <cellStyle name="Финансовый 3 6 3" xfId="621"/>
    <cellStyle name="Финансовый 3 6 4" xfId="802"/>
    <cellStyle name="Финансовый 3 7" xfId="279"/>
    <cellStyle name="Финансовый 3 7 2" xfId="451"/>
    <cellStyle name="Финансовый 3 7 3" xfId="622"/>
    <cellStyle name="Финансовый 3 7 4" xfId="803"/>
    <cellStyle name="Финансовый 3 8" xfId="110"/>
    <cellStyle name="Финансовый 3 9" xfId="283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54</v>
      </c>
    </row>
    <row r="2" spans="1:30" ht="18.75" x14ac:dyDescent="0.3">
      <c r="AC2" s="29" t="s">
        <v>0</v>
      </c>
    </row>
    <row r="3" spans="1:30" ht="18.75" x14ac:dyDescent="0.3">
      <c r="AC3" s="29" t="s">
        <v>792</v>
      </c>
    </row>
    <row r="4" spans="1:30" s="8" customFormat="1" ht="18.75" x14ac:dyDescent="0.3">
      <c r="A4" s="355" t="s">
        <v>162</v>
      </c>
      <c r="B4" s="355"/>
      <c r="C4" s="355"/>
      <c r="D4" s="355"/>
      <c r="E4" s="355"/>
      <c r="F4" s="355"/>
      <c r="G4" s="355"/>
      <c r="H4" s="355"/>
      <c r="I4" s="355"/>
      <c r="J4" s="355"/>
      <c r="K4" s="355"/>
      <c r="L4" s="355"/>
      <c r="M4" s="355"/>
      <c r="N4" s="355"/>
      <c r="O4" s="355"/>
      <c r="P4" s="355"/>
      <c r="Q4" s="355"/>
      <c r="R4" s="355"/>
      <c r="S4" s="355"/>
      <c r="T4" s="355"/>
      <c r="U4" s="355"/>
      <c r="V4" s="355"/>
      <c r="W4" s="355"/>
      <c r="X4" s="355"/>
      <c r="Y4" s="355"/>
      <c r="Z4" s="355"/>
      <c r="AA4" s="355"/>
      <c r="AB4" s="355"/>
      <c r="AC4" s="355"/>
    </row>
    <row r="5" spans="1:30" s="8" customFormat="1" ht="18.75" x14ac:dyDescent="0.3">
      <c r="A5" s="367" t="s">
        <v>63</v>
      </c>
      <c r="B5" s="367"/>
      <c r="C5" s="367"/>
      <c r="D5" s="367"/>
      <c r="E5" s="367"/>
      <c r="F5" s="367"/>
      <c r="G5" s="367"/>
      <c r="H5" s="367"/>
      <c r="I5" s="367"/>
      <c r="J5" s="367"/>
      <c r="K5" s="367"/>
      <c r="L5" s="367"/>
      <c r="M5" s="367"/>
      <c r="N5" s="367"/>
      <c r="O5" s="367"/>
      <c r="P5" s="367"/>
      <c r="Q5" s="367"/>
      <c r="R5" s="367"/>
      <c r="S5" s="367"/>
      <c r="T5" s="367"/>
      <c r="U5" s="367"/>
      <c r="V5" s="367"/>
      <c r="W5" s="367"/>
      <c r="X5" s="367"/>
      <c r="Y5" s="367"/>
      <c r="Z5" s="367"/>
      <c r="AA5" s="367"/>
      <c r="AB5" s="367"/>
      <c r="AC5" s="367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367" t="s">
        <v>789</v>
      </c>
      <c r="B7" s="367"/>
      <c r="C7" s="367"/>
      <c r="D7" s="367"/>
      <c r="E7" s="367"/>
      <c r="F7" s="367"/>
      <c r="G7" s="367"/>
      <c r="H7" s="367"/>
      <c r="I7" s="367"/>
      <c r="J7" s="367"/>
      <c r="K7" s="367"/>
      <c r="L7" s="367"/>
      <c r="M7" s="367"/>
      <c r="N7" s="367"/>
      <c r="O7" s="367"/>
      <c r="P7" s="367"/>
      <c r="Q7" s="367"/>
      <c r="R7" s="367"/>
      <c r="S7" s="367"/>
      <c r="T7" s="367"/>
      <c r="U7" s="367"/>
      <c r="V7" s="367"/>
      <c r="W7" s="367"/>
      <c r="X7" s="367"/>
      <c r="Y7" s="367"/>
      <c r="Z7" s="367"/>
      <c r="AA7" s="367"/>
      <c r="AB7" s="367"/>
      <c r="AC7" s="367"/>
    </row>
    <row r="8" spans="1:30" x14ac:dyDescent="0.25">
      <c r="A8" s="359" t="s">
        <v>75</v>
      </c>
      <c r="B8" s="359"/>
      <c r="C8" s="359"/>
      <c r="D8" s="359"/>
      <c r="E8" s="359"/>
      <c r="F8" s="359"/>
      <c r="G8" s="359"/>
      <c r="H8" s="359"/>
      <c r="I8" s="359"/>
      <c r="J8" s="359"/>
      <c r="K8" s="359"/>
      <c r="L8" s="359"/>
      <c r="M8" s="359"/>
      <c r="N8" s="359"/>
      <c r="O8" s="359"/>
      <c r="P8" s="359"/>
      <c r="Q8" s="359"/>
      <c r="R8" s="359"/>
      <c r="S8" s="359"/>
      <c r="T8" s="359"/>
      <c r="U8" s="359"/>
      <c r="V8" s="359"/>
      <c r="W8" s="359"/>
      <c r="X8" s="359"/>
      <c r="Y8" s="359"/>
      <c r="Z8" s="359"/>
      <c r="AA8" s="359"/>
      <c r="AB8" s="359"/>
      <c r="AC8" s="359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368" t="s">
        <v>20</v>
      </c>
      <c r="B10" s="368"/>
      <c r="C10" s="368"/>
      <c r="D10" s="368"/>
      <c r="E10" s="368"/>
      <c r="F10" s="368"/>
      <c r="G10" s="368"/>
      <c r="H10" s="368"/>
      <c r="I10" s="368"/>
      <c r="J10" s="368"/>
      <c r="K10" s="368"/>
      <c r="L10" s="368"/>
      <c r="M10" s="368"/>
      <c r="N10" s="368"/>
      <c r="O10" s="368"/>
      <c r="P10" s="368"/>
      <c r="Q10" s="368"/>
      <c r="R10" s="368"/>
      <c r="S10" s="368"/>
      <c r="T10" s="368"/>
      <c r="U10" s="368"/>
      <c r="V10" s="368"/>
      <c r="W10" s="368"/>
      <c r="X10" s="368"/>
      <c r="Y10" s="368"/>
      <c r="Z10" s="368"/>
      <c r="AA10" s="368"/>
      <c r="AB10" s="368"/>
      <c r="AC10" s="368"/>
    </row>
    <row r="12" spans="1:30" ht="18.75" x14ac:dyDescent="0.25">
      <c r="A12" s="364" t="s">
        <v>794</v>
      </c>
      <c r="B12" s="365"/>
      <c r="C12" s="365"/>
      <c r="D12" s="365"/>
      <c r="E12" s="365"/>
      <c r="F12" s="365"/>
      <c r="G12" s="365"/>
      <c r="H12" s="365"/>
      <c r="I12" s="365"/>
      <c r="J12" s="365"/>
      <c r="K12" s="365"/>
      <c r="L12" s="365"/>
      <c r="M12" s="365"/>
      <c r="N12" s="365"/>
      <c r="O12" s="365"/>
      <c r="P12" s="365"/>
      <c r="Q12" s="365"/>
      <c r="R12" s="365"/>
      <c r="S12" s="365"/>
      <c r="T12" s="365"/>
      <c r="U12" s="365"/>
      <c r="V12" s="365"/>
      <c r="W12" s="365"/>
      <c r="X12" s="365"/>
      <c r="Y12" s="365"/>
      <c r="Z12" s="365"/>
      <c r="AA12" s="365"/>
      <c r="AB12" s="365"/>
      <c r="AC12" s="365"/>
    </row>
    <row r="13" spans="1:30" x14ac:dyDescent="0.25">
      <c r="A13" s="359" t="s">
        <v>793</v>
      </c>
      <c r="B13" s="359"/>
      <c r="C13" s="359"/>
      <c r="D13" s="359"/>
      <c r="E13" s="359"/>
      <c r="F13" s="359"/>
      <c r="G13" s="359"/>
      <c r="H13" s="359"/>
      <c r="I13" s="359"/>
      <c r="J13" s="359"/>
      <c r="K13" s="359"/>
      <c r="L13" s="359"/>
      <c r="M13" s="359"/>
      <c r="N13" s="359"/>
      <c r="O13" s="359"/>
      <c r="P13" s="359"/>
      <c r="Q13" s="359"/>
      <c r="R13" s="359"/>
      <c r="S13" s="359"/>
      <c r="T13" s="359"/>
      <c r="U13" s="359"/>
      <c r="V13" s="359"/>
      <c r="W13" s="359"/>
      <c r="X13" s="359"/>
      <c r="Y13" s="359"/>
      <c r="Z13" s="359"/>
      <c r="AA13" s="359"/>
      <c r="AB13" s="359"/>
      <c r="AC13" s="359"/>
    </row>
    <row r="15" spans="1:30" ht="78" customHeight="1" x14ac:dyDescent="0.25">
      <c r="A15" s="356" t="s">
        <v>64</v>
      </c>
      <c r="B15" s="352" t="s">
        <v>19</v>
      </c>
      <c r="C15" s="352" t="s">
        <v>5</v>
      </c>
      <c r="D15" s="352" t="s">
        <v>805</v>
      </c>
      <c r="E15" s="352" t="s">
        <v>806</v>
      </c>
      <c r="F15" s="352" t="s">
        <v>807</v>
      </c>
      <c r="G15" s="352" t="s">
        <v>808</v>
      </c>
      <c r="H15" s="352" t="s">
        <v>809</v>
      </c>
      <c r="I15" s="352"/>
      <c r="J15" s="352"/>
      <c r="K15" s="352"/>
      <c r="L15" s="352"/>
      <c r="M15" s="352"/>
      <c r="N15" s="352"/>
      <c r="O15" s="352"/>
      <c r="P15" s="352"/>
      <c r="Q15" s="352"/>
      <c r="R15" s="352" t="s">
        <v>810</v>
      </c>
      <c r="S15" s="366" t="s">
        <v>757</v>
      </c>
      <c r="T15" s="362"/>
      <c r="U15" s="362"/>
      <c r="V15" s="362"/>
      <c r="W15" s="362"/>
      <c r="X15" s="362"/>
      <c r="Y15" s="362"/>
      <c r="Z15" s="362"/>
      <c r="AA15" s="362"/>
      <c r="AB15" s="362"/>
      <c r="AC15" s="352" t="s">
        <v>7</v>
      </c>
    </row>
    <row r="16" spans="1:30" ht="39" customHeight="1" x14ac:dyDescent="0.25">
      <c r="A16" s="357"/>
      <c r="B16" s="352"/>
      <c r="C16" s="352"/>
      <c r="D16" s="352"/>
      <c r="E16" s="352"/>
      <c r="F16" s="352"/>
      <c r="G16" s="360"/>
      <c r="H16" s="352" t="s">
        <v>9</v>
      </c>
      <c r="I16" s="352"/>
      <c r="J16" s="352"/>
      <c r="K16" s="352"/>
      <c r="L16" s="352"/>
      <c r="M16" s="352" t="s">
        <v>10</v>
      </c>
      <c r="N16" s="352"/>
      <c r="O16" s="352"/>
      <c r="P16" s="352"/>
      <c r="Q16" s="352"/>
      <c r="R16" s="352"/>
      <c r="S16" s="369" t="s">
        <v>25</v>
      </c>
      <c r="T16" s="362"/>
      <c r="U16" s="361" t="s">
        <v>15</v>
      </c>
      <c r="V16" s="361"/>
      <c r="W16" s="361" t="s">
        <v>60</v>
      </c>
      <c r="X16" s="362"/>
      <c r="Y16" s="361" t="s">
        <v>65</v>
      </c>
      <c r="Z16" s="362"/>
      <c r="AA16" s="361" t="s">
        <v>16</v>
      </c>
      <c r="AB16" s="362"/>
      <c r="AC16" s="352"/>
    </row>
    <row r="17" spans="1:29" ht="112.5" customHeight="1" x14ac:dyDescent="0.25">
      <c r="A17" s="357"/>
      <c r="B17" s="352"/>
      <c r="C17" s="352"/>
      <c r="D17" s="352"/>
      <c r="E17" s="352"/>
      <c r="F17" s="352"/>
      <c r="G17" s="360"/>
      <c r="H17" s="363" t="s">
        <v>25</v>
      </c>
      <c r="I17" s="363" t="s">
        <v>15</v>
      </c>
      <c r="J17" s="361" t="s">
        <v>60</v>
      </c>
      <c r="K17" s="363" t="s">
        <v>65</v>
      </c>
      <c r="L17" s="363" t="s">
        <v>16</v>
      </c>
      <c r="M17" s="353" t="s">
        <v>17</v>
      </c>
      <c r="N17" s="353" t="s">
        <v>15</v>
      </c>
      <c r="O17" s="361" t="s">
        <v>60</v>
      </c>
      <c r="P17" s="353" t="s">
        <v>65</v>
      </c>
      <c r="Q17" s="353" t="s">
        <v>16</v>
      </c>
      <c r="R17" s="352"/>
      <c r="S17" s="362"/>
      <c r="T17" s="362"/>
      <c r="U17" s="361"/>
      <c r="V17" s="361"/>
      <c r="W17" s="362"/>
      <c r="X17" s="362"/>
      <c r="Y17" s="362"/>
      <c r="Z17" s="362"/>
      <c r="AA17" s="362"/>
      <c r="AB17" s="362"/>
      <c r="AC17" s="352"/>
    </row>
    <row r="18" spans="1:29" ht="64.5" customHeight="1" x14ac:dyDescent="0.25">
      <c r="A18" s="358"/>
      <c r="B18" s="352"/>
      <c r="C18" s="352"/>
      <c r="D18" s="352"/>
      <c r="E18" s="352"/>
      <c r="F18" s="352"/>
      <c r="G18" s="360"/>
      <c r="H18" s="363"/>
      <c r="I18" s="363"/>
      <c r="J18" s="361"/>
      <c r="K18" s="363"/>
      <c r="L18" s="363"/>
      <c r="M18" s="353"/>
      <c r="N18" s="353"/>
      <c r="O18" s="361"/>
      <c r="P18" s="353"/>
      <c r="Q18" s="353"/>
      <c r="R18" s="352"/>
      <c r="S18" s="195" t="s">
        <v>811</v>
      </c>
      <c r="T18" s="151" t="s">
        <v>8</v>
      </c>
      <c r="U18" s="195" t="s">
        <v>811</v>
      </c>
      <c r="V18" s="151" t="s">
        <v>8</v>
      </c>
      <c r="W18" s="195" t="s">
        <v>811</v>
      </c>
      <c r="X18" s="151" t="s">
        <v>8</v>
      </c>
      <c r="Y18" s="195" t="s">
        <v>811</v>
      </c>
      <c r="Z18" s="151" t="s">
        <v>8</v>
      </c>
      <c r="AA18" s="195" t="s">
        <v>811</v>
      </c>
      <c r="AB18" s="151" t="s">
        <v>8</v>
      </c>
      <c r="AC18" s="352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346" t="s">
        <v>76</v>
      </c>
      <c r="B21" s="347"/>
      <c r="C21" s="348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354" t="s">
        <v>787</v>
      </c>
      <c r="B23" s="354"/>
      <c r="C23" s="354"/>
      <c r="D23" s="354"/>
      <c r="E23" s="354"/>
      <c r="F23" s="354"/>
      <c r="G23" s="354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349"/>
    </row>
    <row r="27" spans="1:29" x14ac:dyDescent="0.25">
      <c r="J27" s="350"/>
    </row>
    <row r="28" spans="1:29" x14ac:dyDescent="0.25">
      <c r="J28" s="350"/>
    </row>
    <row r="29" spans="1:29" x14ac:dyDescent="0.25">
      <c r="J29" s="351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459"/>
  <sheetViews>
    <sheetView tabSelected="1" zoomScaleNormal="100" zoomScaleSheetLayoutView="70" workbookViewId="0">
      <selection activeCell="K24" sqref="K24"/>
    </sheetView>
  </sheetViews>
  <sheetFormatPr defaultRowHeight="11.25" x14ac:dyDescent="0.2"/>
  <cols>
    <col min="1" max="1" width="9.75" style="222" customWidth="1"/>
    <col min="2" max="2" width="49.75" style="223" customWidth="1"/>
    <col min="3" max="3" width="9.625" style="300" bestFit="1" customWidth="1"/>
    <col min="4" max="6" width="9.375" style="300" customWidth="1"/>
    <col min="7" max="7" width="9.375" style="224" customWidth="1"/>
    <col min="8" max="8" width="17.375" style="224" customWidth="1"/>
    <col min="9" max="16384" width="9" style="224"/>
  </cols>
  <sheetData>
    <row r="1" spans="1:8" x14ac:dyDescent="0.2">
      <c r="H1" s="225" t="s">
        <v>829</v>
      </c>
    </row>
    <row r="2" spans="1:8" x14ac:dyDescent="0.2">
      <c r="H2" s="225" t="s">
        <v>0</v>
      </c>
    </row>
    <row r="3" spans="1:8" x14ac:dyDescent="0.2">
      <c r="H3" s="301" t="s">
        <v>792</v>
      </c>
    </row>
    <row r="4" spans="1:8" x14ac:dyDescent="0.2">
      <c r="H4" s="225"/>
    </row>
    <row r="5" spans="1:8" ht="18.75" customHeight="1" x14ac:dyDescent="0.2">
      <c r="H5" s="225"/>
    </row>
    <row r="6" spans="1:8" ht="12" customHeight="1" x14ac:dyDescent="0.2">
      <c r="A6" s="460" t="s">
        <v>828</v>
      </c>
      <c r="B6" s="460"/>
      <c r="C6" s="460"/>
      <c r="D6" s="460"/>
      <c r="E6" s="460"/>
      <c r="F6" s="460"/>
      <c r="G6" s="460"/>
      <c r="H6" s="460"/>
    </row>
    <row r="7" spans="1:8" ht="18.75" customHeight="1" x14ac:dyDescent="0.2">
      <c r="A7" s="460"/>
      <c r="B7" s="460"/>
      <c r="C7" s="460"/>
      <c r="D7" s="460"/>
      <c r="E7" s="460"/>
      <c r="F7" s="460"/>
      <c r="G7" s="460"/>
      <c r="H7" s="460"/>
    </row>
    <row r="9" spans="1:8" ht="12" customHeight="1" x14ac:dyDescent="0.2">
      <c r="A9" s="461" t="s">
        <v>834</v>
      </c>
      <c r="B9" s="461"/>
    </row>
    <row r="10" spans="1:8" ht="12.75" customHeight="1" x14ac:dyDescent="0.2">
      <c r="B10" s="226" t="s">
        <v>75</v>
      </c>
    </row>
    <row r="11" spans="1:8" ht="12" customHeight="1" x14ac:dyDescent="0.2">
      <c r="B11" s="227" t="s">
        <v>830</v>
      </c>
    </row>
    <row r="12" spans="1:8" x14ac:dyDescent="0.2">
      <c r="A12" s="458" t="s">
        <v>835</v>
      </c>
      <c r="B12" s="458"/>
    </row>
    <row r="13" spans="1:8" ht="4.5" customHeight="1" x14ac:dyDescent="0.2">
      <c r="B13" s="227"/>
    </row>
    <row r="14" spans="1:8" ht="11.25" customHeight="1" x14ac:dyDescent="0.2">
      <c r="A14" s="462" t="s">
        <v>824</v>
      </c>
      <c r="B14" s="462"/>
      <c r="C14" s="462"/>
      <c r="D14" s="462"/>
      <c r="E14" s="462"/>
      <c r="F14" s="462"/>
      <c r="G14" s="462"/>
    </row>
    <row r="15" spans="1:8" ht="12.75" customHeight="1" x14ac:dyDescent="0.2">
      <c r="A15" s="459" t="s">
        <v>166</v>
      </c>
      <c r="B15" s="459"/>
    </row>
    <row r="16" spans="1:8" ht="5.25" customHeight="1" x14ac:dyDescent="0.2">
      <c r="A16" s="224"/>
      <c r="B16" s="224"/>
      <c r="C16" s="224"/>
      <c r="D16" s="224"/>
      <c r="E16" s="224"/>
      <c r="F16" s="224"/>
    </row>
    <row r="17" spans="1:9" ht="5.25" customHeight="1" x14ac:dyDescent="0.2">
      <c r="A17" s="224"/>
      <c r="B17" s="224"/>
      <c r="C17" s="224"/>
      <c r="D17" s="224"/>
      <c r="E17" s="224"/>
      <c r="F17" s="224"/>
    </row>
    <row r="18" spans="1:9" ht="20.25" customHeight="1" thickBot="1" x14ac:dyDescent="0.25">
      <c r="A18" s="460" t="s">
        <v>167</v>
      </c>
      <c r="B18" s="460"/>
      <c r="C18" s="460"/>
      <c r="D18" s="460"/>
      <c r="E18" s="460"/>
      <c r="F18" s="460"/>
      <c r="G18" s="460"/>
      <c r="H18" s="460"/>
    </row>
    <row r="19" spans="1:9" s="338" customFormat="1" ht="41.25" customHeight="1" x14ac:dyDescent="0.2">
      <c r="A19" s="471" t="s">
        <v>79</v>
      </c>
      <c r="B19" s="473" t="s">
        <v>80</v>
      </c>
      <c r="C19" s="475" t="s">
        <v>168</v>
      </c>
      <c r="D19" s="477" t="s">
        <v>831</v>
      </c>
      <c r="E19" s="478"/>
      <c r="F19" s="479" t="s">
        <v>762</v>
      </c>
      <c r="G19" s="478"/>
      <c r="H19" s="463" t="s">
        <v>7</v>
      </c>
    </row>
    <row r="20" spans="1:9" s="338" customFormat="1" ht="22.5" x14ac:dyDescent="0.2">
      <c r="A20" s="472"/>
      <c r="B20" s="474"/>
      <c r="C20" s="476"/>
      <c r="D20" s="339" t="s">
        <v>832</v>
      </c>
      <c r="E20" s="340" t="s">
        <v>833</v>
      </c>
      <c r="F20" s="340" t="s">
        <v>751</v>
      </c>
      <c r="G20" s="339" t="s">
        <v>749</v>
      </c>
      <c r="H20" s="464"/>
    </row>
    <row r="21" spans="1:9" s="229" customFormat="1" ht="15.75" customHeight="1" thickBot="1" x14ac:dyDescent="0.25">
      <c r="A21" s="237">
        <v>1</v>
      </c>
      <c r="B21" s="238">
        <v>2</v>
      </c>
      <c r="C21" s="228">
        <v>3</v>
      </c>
      <c r="D21" s="239">
        <v>4</v>
      </c>
      <c r="E21" s="237">
        <v>5</v>
      </c>
      <c r="F21" s="237" t="s">
        <v>747</v>
      </c>
      <c r="G21" s="238">
        <v>7</v>
      </c>
      <c r="H21" s="238">
        <v>8</v>
      </c>
      <c r="I21" s="224"/>
    </row>
    <row r="22" spans="1:9" s="229" customFormat="1" ht="12" thickBot="1" x14ac:dyDescent="0.25">
      <c r="A22" s="465" t="s">
        <v>169</v>
      </c>
      <c r="B22" s="466"/>
      <c r="C22" s="466"/>
      <c r="D22" s="466"/>
      <c r="E22" s="466"/>
      <c r="F22" s="466"/>
      <c r="G22" s="466"/>
      <c r="H22" s="467"/>
      <c r="I22" s="224"/>
    </row>
    <row r="23" spans="1:9" s="229" customFormat="1" ht="15.75" customHeight="1" x14ac:dyDescent="0.2">
      <c r="A23" s="240" t="s">
        <v>81</v>
      </c>
      <c r="B23" s="241" t="s">
        <v>170</v>
      </c>
      <c r="C23" s="242" t="s">
        <v>821</v>
      </c>
      <c r="D23" s="243">
        <f>D24+D28+D29+D30+D31+D32+D33+D34+D37</f>
        <v>373.18545735788746</v>
      </c>
      <c r="E23" s="244">
        <v>171.92</v>
      </c>
      <c r="F23" s="245">
        <f>E23-D23</f>
        <v>-201.26545735788747</v>
      </c>
      <c r="G23" s="245">
        <f>F23/D23*100</f>
        <v>-53.931752534738372</v>
      </c>
      <c r="H23" s="246" t="s">
        <v>340</v>
      </c>
      <c r="I23" s="224"/>
    </row>
    <row r="24" spans="1:9" s="229" customFormat="1" x14ac:dyDescent="0.2">
      <c r="A24" s="247" t="s">
        <v>82</v>
      </c>
      <c r="B24" s="248" t="s">
        <v>171</v>
      </c>
      <c r="C24" s="249" t="s">
        <v>821</v>
      </c>
      <c r="D24" s="247">
        <f>D25+D26+D27</f>
        <v>0</v>
      </c>
      <c r="E24" s="250"/>
      <c r="F24" s="234">
        <f>E24-D24</f>
        <v>0</v>
      </c>
      <c r="G24" s="251" t="s">
        <v>340</v>
      </c>
      <c r="H24" s="252" t="s">
        <v>340</v>
      </c>
      <c r="I24" s="224"/>
    </row>
    <row r="25" spans="1:9" s="229" customFormat="1" ht="21.75" customHeight="1" x14ac:dyDescent="0.2">
      <c r="A25" s="247" t="s">
        <v>84</v>
      </c>
      <c r="B25" s="253" t="s">
        <v>172</v>
      </c>
      <c r="C25" s="249" t="s">
        <v>821</v>
      </c>
      <c r="D25" s="254" t="s">
        <v>825</v>
      </c>
      <c r="E25" s="255"/>
      <c r="F25" s="256">
        <f t="shared" ref="F25:F88" si="0">E25-D25</f>
        <v>0</v>
      </c>
      <c r="G25" s="251" t="s">
        <v>340</v>
      </c>
      <c r="H25" s="252" t="s">
        <v>340</v>
      </c>
      <c r="I25" s="224"/>
    </row>
    <row r="26" spans="1:9" s="229" customFormat="1" ht="25.5" customHeight="1" x14ac:dyDescent="0.2">
      <c r="A26" s="247" t="s">
        <v>97</v>
      </c>
      <c r="B26" s="253" t="s">
        <v>173</v>
      </c>
      <c r="C26" s="249" t="s">
        <v>821</v>
      </c>
      <c r="D26" s="254" t="s">
        <v>825</v>
      </c>
      <c r="E26" s="255"/>
      <c r="F26" s="256">
        <f t="shared" si="0"/>
        <v>0</v>
      </c>
      <c r="G26" s="251" t="s">
        <v>340</v>
      </c>
      <c r="H26" s="252" t="s">
        <v>340</v>
      </c>
      <c r="I26" s="224"/>
    </row>
    <row r="27" spans="1:9" s="229" customFormat="1" ht="33.75" customHeight="1" x14ac:dyDescent="0.2">
      <c r="A27" s="247" t="s">
        <v>98</v>
      </c>
      <c r="B27" s="253" t="s">
        <v>174</v>
      </c>
      <c r="C27" s="249" t="s">
        <v>821</v>
      </c>
      <c r="D27" s="254" t="s">
        <v>825</v>
      </c>
      <c r="E27" s="255"/>
      <c r="F27" s="256">
        <f t="shared" si="0"/>
        <v>0</v>
      </c>
      <c r="G27" s="251" t="s">
        <v>340</v>
      </c>
      <c r="H27" s="252" t="s">
        <v>340</v>
      </c>
      <c r="I27" s="224"/>
    </row>
    <row r="28" spans="1:9" s="229" customFormat="1" x14ac:dyDescent="0.2">
      <c r="A28" s="247" t="s">
        <v>100</v>
      </c>
      <c r="B28" s="248" t="s">
        <v>175</v>
      </c>
      <c r="C28" s="249" t="s">
        <v>821</v>
      </c>
      <c r="D28" s="254" t="s">
        <v>825</v>
      </c>
      <c r="E28" s="255"/>
      <c r="F28" s="256">
        <f t="shared" si="0"/>
        <v>0</v>
      </c>
      <c r="G28" s="251" t="s">
        <v>340</v>
      </c>
      <c r="H28" s="252" t="s">
        <v>340</v>
      </c>
      <c r="I28" s="224"/>
    </row>
    <row r="29" spans="1:9" s="229" customFormat="1" ht="36.75" customHeight="1" x14ac:dyDescent="0.2">
      <c r="A29" s="247" t="s">
        <v>123</v>
      </c>
      <c r="B29" s="248" t="s">
        <v>176</v>
      </c>
      <c r="C29" s="249" t="s">
        <v>821</v>
      </c>
      <c r="D29" s="322">
        <v>307.3437806</v>
      </c>
      <c r="E29" s="258">
        <v>159.69999999999999</v>
      </c>
      <c r="F29" s="234">
        <f t="shared" si="0"/>
        <v>-147.64378060000001</v>
      </c>
      <c r="G29" s="234">
        <f>F29/D29*100</f>
        <v>-48.038642692482064</v>
      </c>
      <c r="H29" s="252" t="s">
        <v>340</v>
      </c>
      <c r="I29" s="224"/>
    </row>
    <row r="30" spans="1:9" s="229" customFormat="1" x14ac:dyDescent="0.2">
      <c r="A30" s="247" t="s">
        <v>124</v>
      </c>
      <c r="B30" s="248" t="s">
        <v>177</v>
      </c>
      <c r="C30" s="249" t="s">
        <v>821</v>
      </c>
      <c r="D30" s="259">
        <v>0</v>
      </c>
      <c r="E30" s="260"/>
      <c r="F30" s="234">
        <f t="shared" si="0"/>
        <v>0</v>
      </c>
      <c r="G30" s="251" t="s">
        <v>340</v>
      </c>
      <c r="H30" s="252" t="s">
        <v>340</v>
      </c>
      <c r="I30" s="224"/>
    </row>
    <row r="31" spans="1:9" s="229" customFormat="1" ht="36.75" customHeight="1" x14ac:dyDescent="0.2">
      <c r="A31" s="247" t="s">
        <v>178</v>
      </c>
      <c r="B31" s="248" t="s">
        <v>179</v>
      </c>
      <c r="C31" s="249" t="s">
        <v>821</v>
      </c>
      <c r="D31" s="259">
        <v>3.2</v>
      </c>
      <c r="E31" s="260">
        <v>0.22</v>
      </c>
      <c r="F31" s="234">
        <f t="shared" si="0"/>
        <v>-2.98</v>
      </c>
      <c r="G31" s="234">
        <f>F31/D31*100</f>
        <v>-93.124999999999986</v>
      </c>
      <c r="H31" s="252" t="s">
        <v>340</v>
      </c>
      <c r="I31" s="224"/>
    </row>
    <row r="32" spans="1:9" s="229" customFormat="1" x14ac:dyDescent="0.2">
      <c r="A32" s="247" t="s">
        <v>180</v>
      </c>
      <c r="B32" s="248" t="s">
        <v>181</v>
      </c>
      <c r="C32" s="249" t="s">
        <v>821</v>
      </c>
      <c r="D32" s="259">
        <v>0</v>
      </c>
      <c r="E32" s="260"/>
      <c r="F32" s="234">
        <f t="shared" si="0"/>
        <v>0</v>
      </c>
      <c r="G32" s="251" t="s">
        <v>340</v>
      </c>
      <c r="H32" s="252" t="s">
        <v>340</v>
      </c>
      <c r="I32" s="224"/>
    </row>
    <row r="33" spans="1:10" s="229" customFormat="1" x14ac:dyDescent="0.2">
      <c r="A33" s="247" t="s">
        <v>182</v>
      </c>
      <c r="B33" s="248" t="s">
        <v>183</v>
      </c>
      <c r="C33" s="249" t="s">
        <v>821</v>
      </c>
      <c r="D33" s="259">
        <v>0</v>
      </c>
      <c r="E33" s="260"/>
      <c r="F33" s="234">
        <f t="shared" si="0"/>
        <v>0</v>
      </c>
      <c r="G33" s="251" t="s">
        <v>340</v>
      </c>
      <c r="H33" s="252" t="s">
        <v>340</v>
      </c>
      <c r="I33" s="224"/>
    </row>
    <row r="34" spans="1:10" s="229" customFormat="1" ht="37.5" customHeight="1" x14ac:dyDescent="0.2">
      <c r="A34" s="247" t="s">
        <v>184</v>
      </c>
      <c r="B34" s="253" t="s">
        <v>185</v>
      </c>
      <c r="C34" s="249" t="s">
        <v>821</v>
      </c>
      <c r="D34" s="259">
        <v>0</v>
      </c>
      <c r="E34" s="260"/>
      <c r="F34" s="234">
        <f t="shared" si="0"/>
        <v>0</v>
      </c>
      <c r="G34" s="251" t="s">
        <v>340</v>
      </c>
      <c r="H34" s="252" t="s">
        <v>340</v>
      </c>
      <c r="I34" s="224"/>
    </row>
    <row r="35" spans="1:10" s="229" customFormat="1" x14ac:dyDescent="0.2">
      <c r="A35" s="247" t="s">
        <v>186</v>
      </c>
      <c r="B35" s="261" t="s">
        <v>95</v>
      </c>
      <c r="C35" s="249" t="s">
        <v>821</v>
      </c>
      <c r="D35" s="259">
        <v>0</v>
      </c>
      <c r="E35" s="260"/>
      <c r="F35" s="234">
        <f t="shared" si="0"/>
        <v>0</v>
      </c>
      <c r="G35" s="251" t="s">
        <v>340</v>
      </c>
      <c r="H35" s="252" t="s">
        <v>340</v>
      </c>
      <c r="I35" s="224"/>
    </row>
    <row r="36" spans="1:10" s="229" customFormat="1" x14ac:dyDescent="0.2">
      <c r="A36" s="247" t="s">
        <v>187</v>
      </c>
      <c r="B36" s="261" t="s">
        <v>96</v>
      </c>
      <c r="C36" s="249" t="s">
        <v>821</v>
      </c>
      <c r="D36" s="259">
        <v>0</v>
      </c>
      <c r="E36" s="260"/>
      <c r="F36" s="234">
        <f t="shared" si="0"/>
        <v>0</v>
      </c>
      <c r="G36" s="251" t="s">
        <v>340</v>
      </c>
      <c r="H36" s="252" t="s">
        <v>340</v>
      </c>
      <c r="I36" s="224"/>
    </row>
    <row r="37" spans="1:10" s="229" customFormat="1" ht="43.5" customHeight="1" thickBot="1" x14ac:dyDescent="0.25">
      <c r="A37" s="247" t="s">
        <v>188</v>
      </c>
      <c r="B37" s="248" t="s">
        <v>189</v>
      </c>
      <c r="C37" s="249" t="s">
        <v>821</v>
      </c>
      <c r="D37" s="257">
        <v>62.641676757887481</v>
      </c>
      <c r="E37" s="260">
        <v>12</v>
      </c>
      <c r="F37" s="234">
        <f t="shared" si="0"/>
        <v>-50.641676757887481</v>
      </c>
      <c r="G37" s="234">
        <f>F37/D37*100</f>
        <v>-80.843424663773817</v>
      </c>
      <c r="H37" s="252" t="s">
        <v>340</v>
      </c>
      <c r="I37" s="224"/>
    </row>
    <row r="38" spans="1:10" s="229" customFormat="1" ht="36" customHeight="1" x14ac:dyDescent="0.2">
      <c r="A38" s="247" t="s">
        <v>128</v>
      </c>
      <c r="B38" s="241" t="s">
        <v>190</v>
      </c>
      <c r="C38" s="249" t="s">
        <v>821</v>
      </c>
      <c r="D38" s="265">
        <f>D39+D43+D44+D45+D46+D47+D48+D49+D52</f>
        <v>450.12330709499992</v>
      </c>
      <c r="E38" s="234">
        <v>227.05999999999997</v>
      </c>
      <c r="F38" s="234">
        <f t="shared" si="0"/>
        <v>-223.06330709499994</v>
      </c>
      <c r="G38" s="234">
        <f>F38/D38*100</f>
        <v>-49.556044661318047</v>
      </c>
      <c r="H38" s="252" t="s">
        <v>340</v>
      </c>
      <c r="I38" s="332"/>
      <c r="J38" s="333"/>
    </row>
    <row r="39" spans="1:10" s="229" customFormat="1" ht="36" customHeight="1" x14ac:dyDescent="0.2">
      <c r="A39" s="247" t="s">
        <v>130</v>
      </c>
      <c r="B39" s="248" t="s">
        <v>171</v>
      </c>
      <c r="C39" s="249" t="s">
        <v>821</v>
      </c>
      <c r="D39" s="265">
        <f>D40+D41+D42</f>
        <v>0</v>
      </c>
      <c r="E39" s="260"/>
      <c r="F39" s="234">
        <f t="shared" si="0"/>
        <v>0</v>
      </c>
      <c r="G39" s="251" t="s">
        <v>340</v>
      </c>
      <c r="H39" s="252" t="s">
        <v>340</v>
      </c>
      <c r="I39" s="224"/>
    </row>
    <row r="40" spans="1:10" s="229" customFormat="1" ht="22.5" x14ac:dyDescent="0.2">
      <c r="A40" s="247" t="s">
        <v>191</v>
      </c>
      <c r="B40" s="263" t="s">
        <v>172</v>
      </c>
      <c r="C40" s="249" t="s">
        <v>821</v>
      </c>
      <c r="D40" s="265">
        <v>0</v>
      </c>
      <c r="E40" s="260"/>
      <c r="F40" s="234">
        <f t="shared" si="0"/>
        <v>0</v>
      </c>
      <c r="G40" s="251" t="s">
        <v>340</v>
      </c>
      <c r="H40" s="252" t="s">
        <v>340</v>
      </c>
      <c r="I40" s="224"/>
    </row>
    <row r="41" spans="1:10" s="229" customFormat="1" ht="24" customHeight="1" x14ac:dyDescent="0.2">
      <c r="A41" s="247" t="s">
        <v>192</v>
      </c>
      <c r="B41" s="263" t="s">
        <v>173</v>
      </c>
      <c r="C41" s="249" t="s">
        <v>821</v>
      </c>
      <c r="D41" s="265">
        <v>0</v>
      </c>
      <c r="E41" s="260"/>
      <c r="F41" s="234">
        <f t="shared" si="0"/>
        <v>0</v>
      </c>
      <c r="G41" s="251" t="s">
        <v>340</v>
      </c>
      <c r="H41" s="252" t="s">
        <v>340</v>
      </c>
      <c r="I41" s="224"/>
    </row>
    <row r="42" spans="1:10" s="229" customFormat="1" ht="24" customHeight="1" x14ac:dyDescent="0.2">
      <c r="A42" s="247" t="s">
        <v>193</v>
      </c>
      <c r="B42" s="263" t="s">
        <v>174</v>
      </c>
      <c r="C42" s="249" t="s">
        <v>821</v>
      </c>
      <c r="D42" s="265">
        <v>0</v>
      </c>
      <c r="E42" s="260"/>
      <c r="F42" s="234">
        <f t="shared" si="0"/>
        <v>0</v>
      </c>
      <c r="G42" s="251" t="s">
        <v>340</v>
      </c>
      <c r="H42" s="252" t="s">
        <v>340</v>
      </c>
      <c r="I42" s="224"/>
    </row>
    <row r="43" spans="1:10" s="229" customFormat="1" ht="24" customHeight="1" x14ac:dyDescent="0.2">
      <c r="A43" s="247" t="s">
        <v>132</v>
      </c>
      <c r="B43" s="248" t="s">
        <v>175</v>
      </c>
      <c r="C43" s="249" t="s">
        <v>821</v>
      </c>
      <c r="D43" s="265">
        <v>0</v>
      </c>
      <c r="E43" s="260"/>
      <c r="F43" s="234">
        <f t="shared" si="0"/>
        <v>0</v>
      </c>
      <c r="G43" s="251" t="s">
        <v>340</v>
      </c>
      <c r="H43" s="252" t="s">
        <v>340</v>
      </c>
      <c r="I43" s="224"/>
    </row>
    <row r="44" spans="1:10" s="229" customFormat="1" ht="24" customHeight="1" x14ac:dyDescent="0.2">
      <c r="A44" s="247" t="s">
        <v>134</v>
      </c>
      <c r="B44" s="248" t="s">
        <v>176</v>
      </c>
      <c r="C44" s="249" t="s">
        <v>821</v>
      </c>
      <c r="D44" s="265">
        <v>399.53704044779994</v>
      </c>
      <c r="E44" s="234">
        <v>214.46999999999997</v>
      </c>
      <c r="F44" s="234">
        <f t="shared" si="0"/>
        <v>-185.06704044779997</v>
      </c>
      <c r="G44" s="234">
        <f>F44/D44*100</f>
        <v>-46.320371257788103</v>
      </c>
      <c r="H44" s="252" t="s">
        <v>340</v>
      </c>
      <c r="I44" s="224"/>
    </row>
    <row r="45" spans="1:10" s="229" customFormat="1" ht="24" customHeight="1" x14ac:dyDescent="0.2">
      <c r="A45" s="247" t="s">
        <v>135</v>
      </c>
      <c r="B45" s="248" t="s">
        <v>177</v>
      </c>
      <c r="C45" s="249" t="s">
        <v>821</v>
      </c>
      <c r="D45" s="265">
        <v>0</v>
      </c>
      <c r="E45" s="260"/>
      <c r="F45" s="234">
        <f t="shared" si="0"/>
        <v>0</v>
      </c>
      <c r="G45" s="251" t="s">
        <v>340</v>
      </c>
      <c r="H45" s="252" t="s">
        <v>340</v>
      </c>
      <c r="I45" s="224"/>
    </row>
    <row r="46" spans="1:10" s="229" customFormat="1" ht="24" customHeight="1" x14ac:dyDescent="0.2">
      <c r="A46" s="247" t="s">
        <v>137</v>
      </c>
      <c r="B46" s="248" t="s">
        <v>179</v>
      </c>
      <c r="C46" s="249" t="s">
        <v>821</v>
      </c>
      <c r="D46" s="265">
        <v>6.556362</v>
      </c>
      <c r="E46" s="234">
        <v>6.34</v>
      </c>
      <c r="F46" s="234">
        <f t="shared" si="0"/>
        <v>-0.21636200000000017</v>
      </c>
      <c r="G46" s="234">
        <f>F46/D46*100</f>
        <v>-3.3000313283494744</v>
      </c>
      <c r="H46" s="252" t="s">
        <v>340</v>
      </c>
      <c r="I46" s="224"/>
    </row>
    <row r="47" spans="1:10" s="229" customFormat="1" ht="24" customHeight="1" x14ac:dyDescent="0.2">
      <c r="A47" s="247" t="s">
        <v>147</v>
      </c>
      <c r="B47" s="248" t="s">
        <v>181</v>
      </c>
      <c r="C47" s="249" t="s">
        <v>821</v>
      </c>
      <c r="D47" s="265">
        <v>0</v>
      </c>
      <c r="E47" s="260"/>
      <c r="F47" s="234">
        <f t="shared" si="0"/>
        <v>0</v>
      </c>
      <c r="G47" s="251" t="s">
        <v>340</v>
      </c>
      <c r="H47" s="252" t="s">
        <v>340</v>
      </c>
      <c r="I47" s="224"/>
    </row>
    <row r="48" spans="1:10" s="229" customFormat="1" ht="24" customHeight="1" x14ac:dyDescent="0.2">
      <c r="A48" s="247" t="s">
        <v>149</v>
      </c>
      <c r="B48" s="248" t="s">
        <v>183</v>
      </c>
      <c r="C48" s="249" t="s">
        <v>821</v>
      </c>
      <c r="D48" s="265">
        <v>0</v>
      </c>
      <c r="E48" s="260"/>
      <c r="F48" s="234">
        <f t="shared" si="0"/>
        <v>0</v>
      </c>
      <c r="G48" s="251" t="s">
        <v>340</v>
      </c>
      <c r="H48" s="252" t="s">
        <v>340</v>
      </c>
      <c r="I48" s="224"/>
    </row>
    <row r="49" spans="1:9" s="229" customFormat="1" ht="24" customHeight="1" x14ac:dyDescent="0.2">
      <c r="A49" s="247" t="s">
        <v>194</v>
      </c>
      <c r="B49" s="253" t="s">
        <v>185</v>
      </c>
      <c r="C49" s="249" t="s">
        <v>821</v>
      </c>
      <c r="D49" s="265">
        <v>0</v>
      </c>
      <c r="E49" s="260"/>
      <c r="F49" s="234">
        <f t="shared" si="0"/>
        <v>0</v>
      </c>
      <c r="G49" s="251" t="s">
        <v>340</v>
      </c>
      <c r="H49" s="252" t="s">
        <v>340</v>
      </c>
      <c r="I49" s="224"/>
    </row>
    <row r="50" spans="1:9" s="229" customFormat="1" ht="24" customHeight="1" x14ac:dyDescent="0.2">
      <c r="A50" s="247" t="s">
        <v>195</v>
      </c>
      <c r="B50" s="263" t="s">
        <v>95</v>
      </c>
      <c r="C50" s="249" t="s">
        <v>821</v>
      </c>
      <c r="D50" s="257">
        <v>0</v>
      </c>
      <c r="E50" s="260"/>
      <c r="F50" s="234">
        <f t="shared" si="0"/>
        <v>0</v>
      </c>
      <c r="G50" s="251" t="s">
        <v>340</v>
      </c>
      <c r="H50" s="252" t="s">
        <v>340</v>
      </c>
      <c r="I50" s="224"/>
    </row>
    <row r="51" spans="1:9" s="229" customFormat="1" ht="32.25" customHeight="1" x14ac:dyDescent="0.2">
      <c r="A51" s="247" t="s">
        <v>196</v>
      </c>
      <c r="B51" s="263" t="s">
        <v>96</v>
      </c>
      <c r="C51" s="249" t="s">
        <v>821</v>
      </c>
      <c r="D51" s="257">
        <v>0</v>
      </c>
      <c r="E51" s="260"/>
      <c r="F51" s="234">
        <f t="shared" si="0"/>
        <v>0</v>
      </c>
      <c r="G51" s="251" t="s">
        <v>340</v>
      </c>
      <c r="H51" s="252" t="s">
        <v>340</v>
      </c>
      <c r="I51" s="224"/>
    </row>
    <row r="52" spans="1:9" s="229" customFormat="1" ht="31.5" customHeight="1" x14ac:dyDescent="0.2">
      <c r="A52" s="247" t="s">
        <v>197</v>
      </c>
      <c r="B52" s="248" t="s">
        <v>189</v>
      </c>
      <c r="C52" s="249" t="s">
        <v>821</v>
      </c>
      <c r="D52" s="257">
        <v>44.029904647199999</v>
      </c>
      <c r="E52" s="234">
        <v>6.25</v>
      </c>
      <c r="F52" s="234">
        <f t="shared" si="0"/>
        <v>-37.779904647199999</v>
      </c>
      <c r="G52" s="234">
        <f t="shared" ref="G52:G57" si="1">F52/D52*100</f>
        <v>-85.805102123023886</v>
      </c>
      <c r="H52" s="252" t="s">
        <v>340</v>
      </c>
      <c r="I52" s="224"/>
    </row>
    <row r="53" spans="1:9" s="229" customFormat="1" ht="12" customHeight="1" x14ac:dyDescent="0.2">
      <c r="A53" s="247" t="s">
        <v>198</v>
      </c>
      <c r="B53" s="264" t="s">
        <v>199</v>
      </c>
      <c r="C53" s="249" t="s">
        <v>821</v>
      </c>
      <c r="D53" s="265">
        <f>D54+D55+D60+D61</f>
        <v>242.50475469999998</v>
      </c>
      <c r="E53" s="234">
        <v>123.53</v>
      </c>
      <c r="F53" s="234">
        <f t="shared" si="0"/>
        <v>-118.97475469999998</v>
      </c>
      <c r="G53" s="234">
        <f t="shared" si="1"/>
        <v>-49.060792579998015</v>
      </c>
      <c r="H53" s="252" t="s">
        <v>340</v>
      </c>
      <c r="I53" s="224"/>
    </row>
    <row r="54" spans="1:9" s="229" customFormat="1" ht="12" customHeight="1" x14ac:dyDescent="0.2">
      <c r="A54" s="247" t="s">
        <v>191</v>
      </c>
      <c r="B54" s="263" t="s">
        <v>200</v>
      </c>
      <c r="C54" s="249" t="s">
        <v>821</v>
      </c>
      <c r="D54" s="265">
        <v>4.2786200000000001</v>
      </c>
      <c r="E54" s="260">
        <v>1.0900000000000001</v>
      </c>
      <c r="F54" s="234">
        <f t="shared" si="0"/>
        <v>-3.1886200000000002</v>
      </c>
      <c r="G54" s="234">
        <f t="shared" si="1"/>
        <v>-74.524496216069664</v>
      </c>
      <c r="H54" s="252" t="s">
        <v>340</v>
      </c>
      <c r="I54" s="224"/>
    </row>
    <row r="55" spans="1:9" s="229" customFormat="1" ht="30.75" customHeight="1" x14ac:dyDescent="0.2">
      <c r="A55" s="247" t="s">
        <v>192</v>
      </c>
      <c r="B55" s="261" t="s">
        <v>201</v>
      </c>
      <c r="C55" s="249" t="s">
        <v>821</v>
      </c>
      <c r="D55" s="265">
        <v>223.05526469999998</v>
      </c>
      <c r="E55" s="260">
        <v>120.14</v>
      </c>
      <c r="F55" s="234">
        <f t="shared" si="0"/>
        <v>-102.91526469999998</v>
      </c>
      <c r="G55" s="234">
        <f t="shared" si="1"/>
        <v>-46.138908596672991</v>
      </c>
      <c r="H55" s="252" t="s">
        <v>340</v>
      </c>
      <c r="I55" s="224"/>
    </row>
    <row r="56" spans="1:9" s="229" customFormat="1" ht="12" customHeight="1" x14ac:dyDescent="0.2">
      <c r="A56" s="247" t="s">
        <v>202</v>
      </c>
      <c r="B56" s="266" t="s">
        <v>203</v>
      </c>
      <c r="C56" s="249" t="s">
        <v>821</v>
      </c>
      <c r="D56" s="265">
        <v>220.80159469999998</v>
      </c>
      <c r="E56" s="260">
        <v>118.88</v>
      </c>
      <c r="F56" s="234">
        <f t="shared" si="0"/>
        <v>-101.92159469999999</v>
      </c>
      <c r="G56" s="234">
        <f t="shared" si="1"/>
        <v>-46.159809143805965</v>
      </c>
      <c r="H56" s="252" t="s">
        <v>340</v>
      </c>
      <c r="I56" s="224"/>
    </row>
    <row r="57" spans="1:9" s="229" customFormat="1" ht="12" customHeight="1" x14ac:dyDescent="0.2">
      <c r="A57" s="247" t="s">
        <v>204</v>
      </c>
      <c r="B57" s="267" t="s">
        <v>205</v>
      </c>
      <c r="C57" s="249" t="s">
        <v>821</v>
      </c>
      <c r="D57" s="265">
        <v>198.02859469999999</v>
      </c>
      <c r="E57" s="260">
        <v>118.44</v>
      </c>
      <c r="F57" s="234">
        <f t="shared" si="0"/>
        <v>-79.588594699999987</v>
      </c>
      <c r="G57" s="234">
        <f t="shared" si="1"/>
        <v>-40.190455737249138</v>
      </c>
      <c r="H57" s="252" t="s">
        <v>340</v>
      </c>
      <c r="I57" s="224"/>
    </row>
    <row r="58" spans="1:9" s="229" customFormat="1" ht="12" customHeight="1" x14ac:dyDescent="0.2">
      <c r="A58" s="247" t="s">
        <v>206</v>
      </c>
      <c r="B58" s="267" t="s">
        <v>207</v>
      </c>
      <c r="C58" s="249" t="s">
        <v>821</v>
      </c>
      <c r="D58" s="265">
        <v>0</v>
      </c>
      <c r="E58" s="260"/>
      <c r="F58" s="234">
        <f t="shared" si="0"/>
        <v>0</v>
      </c>
      <c r="G58" s="251" t="s">
        <v>340</v>
      </c>
      <c r="H58" s="252" t="s">
        <v>340</v>
      </c>
      <c r="I58" s="224"/>
    </row>
    <row r="59" spans="1:9" s="229" customFormat="1" ht="33.75" customHeight="1" x14ac:dyDescent="0.2">
      <c r="A59" s="247" t="s">
        <v>208</v>
      </c>
      <c r="B59" s="266" t="s">
        <v>209</v>
      </c>
      <c r="C59" s="249" t="s">
        <v>821</v>
      </c>
      <c r="D59" s="265">
        <v>2.2536700000000001</v>
      </c>
      <c r="E59" s="260">
        <v>1.26</v>
      </c>
      <c r="F59" s="234">
        <f t="shared" si="0"/>
        <v>-0.99367000000000005</v>
      </c>
      <c r="G59" s="234">
        <f>F59/D59*100</f>
        <v>-44.091193475531028</v>
      </c>
      <c r="H59" s="252" t="s">
        <v>340</v>
      </c>
      <c r="I59" s="224"/>
    </row>
    <row r="60" spans="1:9" s="229" customFormat="1" ht="24" customHeight="1" x14ac:dyDescent="0.2">
      <c r="A60" s="247" t="s">
        <v>193</v>
      </c>
      <c r="B60" s="261" t="s">
        <v>210</v>
      </c>
      <c r="C60" s="249" t="s">
        <v>821</v>
      </c>
      <c r="D60" s="265">
        <v>15.170869999999999</v>
      </c>
      <c r="E60" s="334">
        <v>2.2999999999999998</v>
      </c>
      <c r="F60" s="234">
        <f t="shared" si="0"/>
        <v>-12.87087</v>
      </c>
      <c r="G60" s="234">
        <f>F60/D60*100</f>
        <v>-84.839366496450111</v>
      </c>
      <c r="H60" s="252" t="s">
        <v>340</v>
      </c>
      <c r="I60" s="224"/>
    </row>
    <row r="61" spans="1:9" s="229" customFormat="1" ht="24" customHeight="1" x14ac:dyDescent="0.2">
      <c r="A61" s="247" t="s">
        <v>211</v>
      </c>
      <c r="B61" s="261" t="s">
        <v>212</v>
      </c>
      <c r="C61" s="249" t="s">
        <v>821</v>
      </c>
      <c r="D61" s="265">
        <v>0</v>
      </c>
      <c r="E61" s="260"/>
      <c r="F61" s="234">
        <f t="shared" si="0"/>
        <v>0</v>
      </c>
      <c r="G61" s="251" t="s">
        <v>340</v>
      </c>
      <c r="H61" s="252" t="s">
        <v>340</v>
      </c>
      <c r="I61" s="224"/>
    </row>
    <row r="62" spans="1:9" s="229" customFormat="1" ht="31.5" customHeight="1" x14ac:dyDescent="0.2">
      <c r="A62" s="247" t="s">
        <v>213</v>
      </c>
      <c r="B62" s="264" t="s">
        <v>214</v>
      </c>
      <c r="C62" s="249" t="s">
        <v>821</v>
      </c>
      <c r="D62" s="265">
        <v>0</v>
      </c>
      <c r="E62" s="260"/>
      <c r="F62" s="234">
        <f t="shared" si="0"/>
        <v>0</v>
      </c>
      <c r="G62" s="251" t="s">
        <v>340</v>
      </c>
      <c r="H62" s="252" t="s">
        <v>340</v>
      </c>
      <c r="I62" s="224"/>
    </row>
    <row r="63" spans="1:9" s="229" customFormat="1" ht="18" customHeight="1" x14ac:dyDescent="0.2">
      <c r="A63" s="247" t="s">
        <v>215</v>
      </c>
      <c r="B63" s="263" t="s">
        <v>216</v>
      </c>
      <c r="C63" s="249" t="s">
        <v>821</v>
      </c>
      <c r="D63" s="265">
        <v>0</v>
      </c>
      <c r="E63" s="260"/>
      <c r="F63" s="234">
        <f t="shared" si="0"/>
        <v>0</v>
      </c>
      <c r="G63" s="251" t="s">
        <v>340</v>
      </c>
      <c r="H63" s="252" t="s">
        <v>340</v>
      </c>
      <c r="I63" s="224"/>
    </row>
    <row r="64" spans="1:9" s="229" customFormat="1" ht="20.25" customHeight="1" x14ac:dyDescent="0.2">
      <c r="A64" s="247" t="s">
        <v>217</v>
      </c>
      <c r="B64" s="263" t="s">
        <v>218</v>
      </c>
      <c r="C64" s="249" t="s">
        <v>821</v>
      </c>
      <c r="D64" s="265">
        <v>0</v>
      </c>
      <c r="E64" s="260"/>
      <c r="F64" s="234">
        <f t="shared" si="0"/>
        <v>0</v>
      </c>
      <c r="G64" s="251" t="s">
        <v>340</v>
      </c>
      <c r="H64" s="252" t="s">
        <v>340</v>
      </c>
      <c r="I64" s="224"/>
    </row>
    <row r="65" spans="1:9" s="229" customFormat="1" ht="50.25" customHeight="1" x14ac:dyDescent="0.2">
      <c r="A65" s="247" t="s">
        <v>219</v>
      </c>
      <c r="B65" s="261" t="s">
        <v>220</v>
      </c>
      <c r="C65" s="249" t="s">
        <v>821</v>
      </c>
      <c r="D65" s="265">
        <v>0</v>
      </c>
      <c r="E65" s="260"/>
      <c r="F65" s="234">
        <f t="shared" si="0"/>
        <v>0</v>
      </c>
      <c r="G65" s="251" t="s">
        <v>340</v>
      </c>
      <c r="H65" s="252" t="s">
        <v>340</v>
      </c>
      <c r="I65" s="224"/>
    </row>
    <row r="66" spans="1:9" s="229" customFormat="1" ht="23.25" customHeight="1" x14ac:dyDescent="0.2">
      <c r="A66" s="247" t="s">
        <v>221</v>
      </c>
      <c r="B66" s="261" t="s">
        <v>222</v>
      </c>
      <c r="C66" s="249" t="s">
        <v>821</v>
      </c>
      <c r="D66" s="265">
        <v>0</v>
      </c>
      <c r="E66" s="260"/>
      <c r="F66" s="234">
        <f t="shared" si="0"/>
        <v>0</v>
      </c>
      <c r="G66" s="251" t="s">
        <v>340</v>
      </c>
      <c r="H66" s="252" t="s">
        <v>340</v>
      </c>
      <c r="I66" s="224"/>
    </row>
    <row r="67" spans="1:9" s="229" customFormat="1" ht="21.75" customHeight="1" x14ac:dyDescent="0.2">
      <c r="A67" s="247" t="s">
        <v>223</v>
      </c>
      <c r="B67" s="261" t="s">
        <v>224</v>
      </c>
      <c r="C67" s="249" t="s">
        <v>821</v>
      </c>
      <c r="D67" s="265">
        <v>0</v>
      </c>
      <c r="E67" s="260"/>
      <c r="F67" s="234">
        <f t="shared" si="0"/>
        <v>0</v>
      </c>
      <c r="G67" s="251" t="s">
        <v>340</v>
      </c>
      <c r="H67" s="252" t="s">
        <v>340</v>
      </c>
      <c r="I67" s="224"/>
    </row>
    <row r="68" spans="1:9" s="229" customFormat="1" x14ac:dyDescent="0.2">
      <c r="A68" s="247" t="s">
        <v>225</v>
      </c>
      <c r="B68" s="264" t="s">
        <v>226</v>
      </c>
      <c r="C68" s="249" t="s">
        <v>821</v>
      </c>
      <c r="D68" s="259">
        <v>162.16380239499995</v>
      </c>
      <c r="E68" s="260">
        <v>59.32</v>
      </c>
      <c r="F68" s="234">
        <f t="shared" si="0"/>
        <v>-102.84380239499995</v>
      </c>
      <c r="G68" s="234">
        <f t="shared" ref="G68:G75" si="2">F68/D68*100</f>
        <v>-63.419703334590153</v>
      </c>
      <c r="H68" s="252" t="s">
        <v>340</v>
      </c>
      <c r="I68" s="224"/>
    </row>
    <row r="69" spans="1:9" s="229" customFormat="1" x14ac:dyDescent="0.2">
      <c r="A69" s="247" t="s">
        <v>227</v>
      </c>
      <c r="B69" s="264" t="s">
        <v>228</v>
      </c>
      <c r="C69" s="249" t="s">
        <v>821</v>
      </c>
      <c r="D69" s="257">
        <v>24.509039999999999</v>
      </c>
      <c r="E69" s="234">
        <v>28.81</v>
      </c>
      <c r="F69" s="234">
        <f t="shared" si="0"/>
        <v>4.3009599999999999</v>
      </c>
      <c r="G69" s="234">
        <f t="shared" si="2"/>
        <v>17.548463750518177</v>
      </c>
      <c r="H69" s="252" t="s">
        <v>340</v>
      </c>
      <c r="I69" s="224"/>
    </row>
    <row r="70" spans="1:9" s="229" customFormat="1" x14ac:dyDescent="0.2">
      <c r="A70" s="247" t="s">
        <v>229</v>
      </c>
      <c r="B70" s="264" t="s">
        <v>230</v>
      </c>
      <c r="C70" s="249" t="s">
        <v>821</v>
      </c>
      <c r="D70" s="234">
        <v>4.9195799999999998</v>
      </c>
      <c r="E70" s="234">
        <v>5.1899999999999995</v>
      </c>
      <c r="F70" s="234">
        <f t="shared" si="0"/>
        <v>0.27041999999999966</v>
      </c>
      <c r="G70" s="234">
        <f t="shared" si="2"/>
        <v>5.4968107033527183</v>
      </c>
      <c r="H70" s="252" t="s">
        <v>340</v>
      </c>
      <c r="I70" s="224"/>
    </row>
    <row r="71" spans="1:9" s="229" customFormat="1" x14ac:dyDescent="0.2">
      <c r="A71" s="247" t="s">
        <v>139</v>
      </c>
      <c r="B71" s="261" t="s">
        <v>231</v>
      </c>
      <c r="C71" s="249" t="s">
        <v>821</v>
      </c>
      <c r="D71" s="234">
        <v>4.6482799999999997</v>
      </c>
      <c r="E71" s="260">
        <v>5.17</v>
      </c>
      <c r="F71" s="234">
        <f t="shared" si="0"/>
        <v>0.52172000000000018</v>
      </c>
      <c r="G71" s="234">
        <f t="shared" si="2"/>
        <v>11.223936595902146</v>
      </c>
      <c r="H71" s="252" t="s">
        <v>340</v>
      </c>
      <c r="I71" s="224"/>
    </row>
    <row r="72" spans="1:9" s="229" customFormat="1" x14ac:dyDescent="0.2">
      <c r="A72" s="247" t="s">
        <v>143</v>
      </c>
      <c r="B72" s="261" t="s">
        <v>232</v>
      </c>
      <c r="C72" s="249" t="s">
        <v>821</v>
      </c>
      <c r="D72" s="234">
        <v>0.27129999999999999</v>
      </c>
      <c r="E72" s="234">
        <v>0.02</v>
      </c>
      <c r="F72" s="234">
        <f t="shared" si="0"/>
        <v>-0.25129999999999997</v>
      </c>
      <c r="G72" s="234">
        <f t="shared" si="2"/>
        <v>-92.628086988573529</v>
      </c>
      <c r="H72" s="252" t="s">
        <v>340</v>
      </c>
      <c r="I72" s="224"/>
    </row>
    <row r="73" spans="1:9" s="229" customFormat="1" ht="23.25" customHeight="1" x14ac:dyDescent="0.2">
      <c r="A73" s="247" t="s">
        <v>233</v>
      </c>
      <c r="B73" s="264" t="s">
        <v>234</v>
      </c>
      <c r="C73" s="249" t="s">
        <v>821</v>
      </c>
      <c r="D73" s="234">
        <v>4.5191300000000005</v>
      </c>
      <c r="E73" s="260">
        <v>22.169999999999998</v>
      </c>
      <c r="F73" s="234">
        <f t="shared" si="0"/>
        <v>17.650869999999998</v>
      </c>
      <c r="G73" s="234">
        <f t="shared" si="2"/>
        <v>390.58115168185014</v>
      </c>
      <c r="H73" s="252" t="s">
        <v>340</v>
      </c>
      <c r="I73" s="224"/>
    </row>
    <row r="74" spans="1:9" s="229" customFormat="1" ht="24" customHeight="1" x14ac:dyDescent="0.2">
      <c r="A74" s="247" t="s">
        <v>235</v>
      </c>
      <c r="B74" s="261" t="s">
        <v>236</v>
      </c>
      <c r="C74" s="249" t="s">
        <v>821</v>
      </c>
      <c r="D74" s="234">
        <v>3.5950000000000002</v>
      </c>
      <c r="E74" s="335">
        <v>20.47</v>
      </c>
      <c r="F74" s="234">
        <f t="shared" si="0"/>
        <v>16.875</v>
      </c>
      <c r="G74" s="234">
        <f t="shared" si="2"/>
        <v>469.40194714881773</v>
      </c>
      <c r="H74" s="252" t="s">
        <v>340</v>
      </c>
      <c r="I74" s="224"/>
    </row>
    <row r="75" spans="1:9" s="229" customFormat="1" x14ac:dyDescent="0.2">
      <c r="A75" s="247" t="s">
        <v>237</v>
      </c>
      <c r="B75" s="261" t="s">
        <v>238</v>
      </c>
      <c r="C75" s="249" t="s">
        <v>821</v>
      </c>
      <c r="D75" s="234">
        <v>0.92413000000000001</v>
      </c>
      <c r="E75" s="234">
        <v>1.7</v>
      </c>
      <c r="F75" s="234">
        <f t="shared" si="0"/>
        <v>0.77586999999999995</v>
      </c>
      <c r="G75" s="234">
        <f t="shared" si="2"/>
        <v>83.956802614350792</v>
      </c>
      <c r="H75" s="252" t="s">
        <v>340</v>
      </c>
      <c r="I75" s="224"/>
    </row>
    <row r="76" spans="1:9" s="229" customFormat="1" ht="22.5" customHeight="1" thickBot="1" x14ac:dyDescent="0.25">
      <c r="A76" s="268" t="s">
        <v>239</v>
      </c>
      <c r="B76" s="269" t="s">
        <v>240</v>
      </c>
      <c r="C76" s="270" t="s">
        <v>821</v>
      </c>
      <c r="D76" s="271">
        <v>0</v>
      </c>
      <c r="E76" s="250">
        <v>0</v>
      </c>
      <c r="F76" s="272">
        <f t="shared" si="0"/>
        <v>0</v>
      </c>
      <c r="G76" s="273" t="s">
        <v>340</v>
      </c>
      <c r="H76" s="274" t="s">
        <v>340</v>
      </c>
      <c r="I76" s="224"/>
    </row>
    <row r="77" spans="1:9" s="229" customFormat="1" ht="20.25" customHeight="1" x14ac:dyDescent="0.2">
      <c r="A77" s="240" t="s">
        <v>241</v>
      </c>
      <c r="B77" s="230" t="s">
        <v>242</v>
      </c>
      <c r="C77" s="242" t="s">
        <v>821</v>
      </c>
      <c r="D77" s="275">
        <v>11.507</v>
      </c>
      <c r="E77" s="276">
        <v>0.44</v>
      </c>
      <c r="F77" s="277">
        <f t="shared" si="0"/>
        <v>-11.067</v>
      </c>
      <c r="G77" s="277">
        <f t="shared" ref="G77:G78" si="3">F77/D77*100</f>
        <v>-96.176240549230911</v>
      </c>
      <c r="H77" s="278" t="s">
        <v>340</v>
      </c>
      <c r="I77" s="224"/>
    </row>
    <row r="78" spans="1:9" s="229" customFormat="1" x14ac:dyDescent="0.2">
      <c r="A78" s="247" t="s">
        <v>243</v>
      </c>
      <c r="B78" s="261" t="s">
        <v>244</v>
      </c>
      <c r="C78" s="249" t="s">
        <v>821</v>
      </c>
      <c r="D78" s="257">
        <v>11.507</v>
      </c>
      <c r="E78" s="260">
        <v>0.44</v>
      </c>
      <c r="F78" s="234">
        <f t="shared" si="0"/>
        <v>-11.067</v>
      </c>
      <c r="G78" s="234">
        <f t="shared" si="3"/>
        <v>-96.176240549230911</v>
      </c>
      <c r="H78" s="252" t="s">
        <v>340</v>
      </c>
      <c r="I78" s="224"/>
    </row>
    <row r="79" spans="1:9" s="229" customFormat="1" x14ac:dyDescent="0.2">
      <c r="A79" s="247" t="s">
        <v>245</v>
      </c>
      <c r="B79" s="261" t="s">
        <v>246</v>
      </c>
      <c r="C79" s="249" t="s">
        <v>821</v>
      </c>
      <c r="D79" s="259">
        <v>0</v>
      </c>
      <c r="E79" s="260">
        <v>0</v>
      </c>
      <c r="F79" s="234">
        <f t="shared" si="0"/>
        <v>0</v>
      </c>
      <c r="G79" s="251" t="s">
        <v>340</v>
      </c>
      <c r="H79" s="252" t="s">
        <v>340</v>
      </c>
      <c r="I79" s="224"/>
    </row>
    <row r="80" spans="1:9" s="229" customFormat="1" ht="12" thickBot="1" x14ac:dyDescent="0.25">
      <c r="A80" s="268" t="s">
        <v>247</v>
      </c>
      <c r="B80" s="269" t="s">
        <v>248</v>
      </c>
      <c r="C80" s="270" t="s">
        <v>821</v>
      </c>
      <c r="D80" s="271">
        <v>0</v>
      </c>
      <c r="E80" s="250">
        <v>0</v>
      </c>
      <c r="F80" s="272">
        <f t="shared" si="0"/>
        <v>0</v>
      </c>
      <c r="G80" s="273" t="s">
        <v>340</v>
      </c>
      <c r="H80" s="274" t="s">
        <v>340</v>
      </c>
      <c r="I80" s="224"/>
    </row>
    <row r="81" spans="1:9" s="229" customFormat="1" x14ac:dyDescent="0.2">
      <c r="A81" s="240" t="s">
        <v>249</v>
      </c>
      <c r="B81" s="241" t="s">
        <v>250</v>
      </c>
      <c r="C81" s="279" t="s">
        <v>821</v>
      </c>
      <c r="D81" s="277">
        <f>D23-D38</f>
        <v>-76.937849737112458</v>
      </c>
      <c r="E81" s="336">
        <v>-55.139999999999986</v>
      </c>
      <c r="F81" s="277">
        <f t="shared" si="0"/>
        <v>21.797849737112472</v>
      </c>
      <c r="G81" s="277">
        <f t="shared" ref="G81" si="4">F81/D81*100</f>
        <v>-28.331763639864054</v>
      </c>
      <c r="H81" s="278" t="s">
        <v>340</v>
      </c>
      <c r="I81" s="224"/>
    </row>
    <row r="82" spans="1:9" s="229" customFormat="1" x14ac:dyDescent="0.2">
      <c r="A82" s="247" t="s">
        <v>251</v>
      </c>
      <c r="B82" s="248" t="s">
        <v>171</v>
      </c>
      <c r="C82" s="280" t="s">
        <v>821</v>
      </c>
      <c r="D82" s="260">
        <v>0</v>
      </c>
      <c r="E82" s="260"/>
      <c r="F82" s="234">
        <f t="shared" si="0"/>
        <v>0</v>
      </c>
      <c r="G82" s="251" t="s">
        <v>340</v>
      </c>
      <c r="H82" s="281" t="s">
        <v>340</v>
      </c>
      <c r="I82" s="224"/>
    </row>
    <row r="83" spans="1:9" s="229" customFormat="1" ht="22.5" x14ac:dyDescent="0.2">
      <c r="A83" s="247" t="s">
        <v>252</v>
      </c>
      <c r="B83" s="263" t="s">
        <v>172</v>
      </c>
      <c r="C83" s="280" t="s">
        <v>821</v>
      </c>
      <c r="D83" s="260">
        <v>0</v>
      </c>
      <c r="E83" s="260"/>
      <c r="F83" s="234">
        <f t="shared" si="0"/>
        <v>0</v>
      </c>
      <c r="G83" s="251" t="s">
        <v>340</v>
      </c>
      <c r="H83" s="281" t="s">
        <v>340</v>
      </c>
      <c r="I83" s="224"/>
    </row>
    <row r="84" spans="1:9" s="229" customFormat="1" ht="22.5" x14ac:dyDescent="0.2">
      <c r="A84" s="247" t="s">
        <v>253</v>
      </c>
      <c r="B84" s="263" t="s">
        <v>173</v>
      </c>
      <c r="C84" s="280" t="s">
        <v>821</v>
      </c>
      <c r="D84" s="260">
        <v>0</v>
      </c>
      <c r="E84" s="260"/>
      <c r="F84" s="234">
        <f t="shared" si="0"/>
        <v>0</v>
      </c>
      <c r="G84" s="251" t="s">
        <v>340</v>
      </c>
      <c r="H84" s="281" t="s">
        <v>340</v>
      </c>
      <c r="I84" s="224"/>
    </row>
    <row r="85" spans="1:9" s="229" customFormat="1" ht="22.5" x14ac:dyDescent="0.2">
      <c r="A85" s="247" t="s">
        <v>254</v>
      </c>
      <c r="B85" s="263" t="s">
        <v>174</v>
      </c>
      <c r="C85" s="280" t="s">
        <v>821</v>
      </c>
      <c r="D85" s="260">
        <v>0</v>
      </c>
      <c r="E85" s="260"/>
      <c r="F85" s="234">
        <f t="shared" si="0"/>
        <v>0</v>
      </c>
      <c r="G85" s="251" t="s">
        <v>340</v>
      </c>
      <c r="H85" s="281" t="s">
        <v>340</v>
      </c>
      <c r="I85" s="224"/>
    </row>
    <row r="86" spans="1:9" s="229" customFormat="1" x14ac:dyDescent="0.2">
      <c r="A86" s="247" t="s">
        <v>255</v>
      </c>
      <c r="B86" s="248" t="s">
        <v>175</v>
      </c>
      <c r="C86" s="280" t="s">
        <v>821</v>
      </c>
      <c r="D86" s="260">
        <v>0</v>
      </c>
      <c r="E86" s="260">
        <v>0</v>
      </c>
      <c r="F86" s="234">
        <f t="shared" si="0"/>
        <v>0</v>
      </c>
      <c r="G86" s="251" t="s">
        <v>340</v>
      </c>
      <c r="H86" s="281" t="s">
        <v>340</v>
      </c>
      <c r="I86" s="224"/>
    </row>
    <row r="87" spans="1:9" s="229" customFormat="1" x14ac:dyDescent="0.2">
      <c r="A87" s="247" t="s">
        <v>256</v>
      </c>
      <c r="B87" s="248" t="s">
        <v>176</v>
      </c>
      <c r="C87" s="280" t="s">
        <v>821</v>
      </c>
      <c r="D87" s="234">
        <f>D29-D44</f>
        <v>-92.193259847799936</v>
      </c>
      <c r="E87" s="234">
        <v>-54.769999999999982</v>
      </c>
      <c r="F87" s="234">
        <f t="shared" si="0"/>
        <v>37.423259847799955</v>
      </c>
      <c r="G87" s="234">
        <f>F87/D87*100</f>
        <v>-40.592186358939131</v>
      </c>
      <c r="H87" s="281" t="s">
        <v>340</v>
      </c>
      <c r="I87" s="224"/>
    </row>
    <row r="88" spans="1:9" s="229" customFormat="1" x14ac:dyDescent="0.2">
      <c r="A88" s="247" t="s">
        <v>257</v>
      </c>
      <c r="B88" s="248" t="s">
        <v>177</v>
      </c>
      <c r="C88" s="280" t="s">
        <v>821</v>
      </c>
      <c r="D88" s="260">
        <v>0</v>
      </c>
      <c r="E88" s="260">
        <v>0</v>
      </c>
      <c r="F88" s="234">
        <f t="shared" si="0"/>
        <v>0</v>
      </c>
      <c r="G88" s="251" t="s">
        <v>340</v>
      </c>
      <c r="H88" s="281" t="s">
        <v>340</v>
      </c>
      <c r="I88" s="224"/>
    </row>
    <row r="89" spans="1:9" s="229" customFormat="1" x14ac:dyDescent="0.2">
      <c r="A89" s="247" t="s">
        <v>258</v>
      </c>
      <c r="B89" s="248" t="s">
        <v>179</v>
      </c>
      <c r="C89" s="280" t="s">
        <v>821</v>
      </c>
      <c r="D89" s="234">
        <f>D31-D46</f>
        <v>-3.3563619999999998</v>
      </c>
      <c r="E89" s="234">
        <v>-6.12</v>
      </c>
      <c r="F89" s="234">
        <f t="shared" ref="F89:F152" si="5">E89-D89</f>
        <v>-2.7636380000000003</v>
      </c>
      <c r="G89" s="234">
        <f>F89/D89*100</f>
        <v>82.340283914547967</v>
      </c>
      <c r="H89" s="281" t="s">
        <v>340</v>
      </c>
      <c r="I89" s="224"/>
    </row>
    <row r="90" spans="1:9" s="229" customFormat="1" x14ac:dyDescent="0.2">
      <c r="A90" s="247" t="s">
        <v>259</v>
      </c>
      <c r="B90" s="248" t="s">
        <v>181</v>
      </c>
      <c r="C90" s="280" t="s">
        <v>821</v>
      </c>
      <c r="D90" s="260">
        <v>0</v>
      </c>
      <c r="E90" s="260"/>
      <c r="F90" s="234">
        <f t="shared" si="5"/>
        <v>0</v>
      </c>
      <c r="G90" s="251" t="s">
        <v>340</v>
      </c>
      <c r="H90" s="281" t="s">
        <v>340</v>
      </c>
      <c r="I90" s="224"/>
    </row>
    <row r="91" spans="1:9" s="229" customFormat="1" x14ac:dyDescent="0.2">
      <c r="A91" s="247" t="s">
        <v>260</v>
      </c>
      <c r="B91" s="248" t="s">
        <v>183</v>
      </c>
      <c r="C91" s="280" t="s">
        <v>821</v>
      </c>
      <c r="D91" s="260">
        <v>0</v>
      </c>
      <c r="E91" s="260"/>
      <c r="F91" s="234">
        <f t="shared" si="5"/>
        <v>0</v>
      </c>
      <c r="G91" s="251" t="s">
        <v>340</v>
      </c>
      <c r="H91" s="281" t="s">
        <v>340</v>
      </c>
      <c r="I91" s="224"/>
    </row>
    <row r="92" spans="1:9" s="229" customFormat="1" ht="22.5" x14ac:dyDescent="0.2">
      <c r="A92" s="247" t="s">
        <v>261</v>
      </c>
      <c r="B92" s="253" t="s">
        <v>185</v>
      </c>
      <c r="C92" s="280" t="s">
        <v>821</v>
      </c>
      <c r="D92" s="260">
        <v>0</v>
      </c>
      <c r="E92" s="260"/>
      <c r="F92" s="234">
        <f t="shared" si="5"/>
        <v>0</v>
      </c>
      <c r="G92" s="251" t="s">
        <v>340</v>
      </c>
      <c r="H92" s="281" t="s">
        <v>340</v>
      </c>
      <c r="I92" s="224"/>
    </row>
    <row r="93" spans="1:9" s="229" customFormat="1" x14ac:dyDescent="0.2">
      <c r="A93" s="247" t="s">
        <v>262</v>
      </c>
      <c r="B93" s="263" t="s">
        <v>95</v>
      </c>
      <c r="C93" s="280" t="s">
        <v>821</v>
      </c>
      <c r="D93" s="260">
        <v>0</v>
      </c>
      <c r="E93" s="260"/>
      <c r="F93" s="234">
        <f t="shared" si="5"/>
        <v>0</v>
      </c>
      <c r="G93" s="251" t="s">
        <v>340</v>
      </c>
      <c r="H93" s="281" t="s">
        <v>340</v>
      </c>
      <c r="I93" s="224"/>
    </row>
    <row r="94" spans="1:9" s="229" customFormat="1" x14ac:dyDescent="0.2">
      <c r="A94" s="247" t="s">
        <v>263</v>
      </c>
      <c r="B94" s="261" t="s">
        <v>96</v>
      </c>
      <c r="C94" s="280" t="s">
        <v>821</v>
      </c>
      <c r="D94" s="260">
        <v>0</v>
      </c>
      <c r="E94" s="260"/>
      <c r="F94" s="234">
        <f t="shared" si="5"/>
        <v>0</v>
      </c>
      <c r="G94" s="251" t="s">
        <v>340</v>
      </c>
      <c r="H94" s="281" t="s">
        <v>340</v>
      </c>
      <c r="I94" s="224"/>
    </row>
    <row r="95" spans="1:9" s="229" customFormat="1" x14ac:dyDescent="0.2">
      <c r="A95" s="247" t="s">
        <v>264</v>
      </c>
      <c r="B95" s="248" t="s">
        <v>189</v>
      </c>
      <c r="C95" s="280" t="s">
        <v>821</v>
      </c>
      <c r="D95" s="234">
        <f>D37-D52</f>
        <v>18.611772110687482</v>
      </c>
      <c r="E95" s="234">
        <v>5.75</v>
      </c>
      <c r="F95" s="234">
        <f t="shared" si="5"/>
        <v>-12.861772110687482</v>
      </c>
      <c r="G95" s="234">
        <f>F95/D95*100</f>
        <v>-69.105574870551081</v>
      </c>
      <c r="H95" s="281" t="s">
        <v>340</v>
      </c>
      <c r="I95" s="224"/>
    </row>
    <row r="96" spans="1:9" s="229" customFormat="1" x14ac:dyDescent="0.2">
      <c r="A96" s="247" t="s">
        <v>265</v>
      </c>
      <c r="B96" s="282" t="s">
        <v>266</v>
      </c>
      <c r="C96" s="280" t="s">
        <v>821</v>
      </c>
      <c r="D96" s="260">
        <f>D97-D103</f>
        <v>-7.3599999999999994</v>
      </c>
      <c r="E96" s="234">
        <v>13.850000000000001</v>
      </c>
      <c r="F96" s="234">
        <f t="shared" si="5"/>
        <v>21.21</v>
      </c>
      <c r="G96" s="234">
        <f>F96/D96*100</f>
        <v>-288.179347826087</v>
      </c>
      <c r="H96" s="281" t="s">
        <v>340</v>
      </c>
      <c r="I96" s="224"/>
    </row>
    <row r="97" spans="1:9" s="229" customFormat="1" x14ac:dyDescent="0.2">
      <c r="A97" s="247" t="s">
        <v>26</v>
      </c>
      <c r="B97" s="253" t="s">
        <v>267</v>
      </c>
      <c r="C97" s="280" t="s">
        <v>821</v>
      </c>
      <c r="D97" s="260">
        <f>D98+D99+D100+D102</f>
        <v>2.0699999999999998</v>
      </c>
      <c r="E97" s="234">
        <v>30.85</v>
      </c>
      <c r="F97" s="234">
        <f t="shared" si="5"/>
        <v>28.78</v>
      </c>
      <c r="G97" s="234">
        <f>F97/D97*100</f>
        <v>1390.3381642512079</v>
      </c>
      <c r="H97" s="281" t="s">
        <v>340</v>
      </c>
      <c r="I97" s="224"/>
    </row>
    <row r="98" spans="1:9" s="229" customFormat="1" x14ac:dyDescent="0.2">
      <c r="A98" s="247" t="s">
        <v>268</v>
      </c>
      <c r="B98" s="263" t="s">
        <v>269</v>
      </c>
      <c r="C98" s="280" t="s">
        <v>821</v>
      </c>
      <c r="D98" s="260">
        <v>0</v>
      </c>
      <c r="E98" s="234"/>
      <c r="F98" s="234">
        <f t="shared" si="5"/>
        <v>0</v>
      </c>
      <c r="G98" s="251" t="s">
        <v>340</v>
      </c>
      <c r="H98" s="281" t="s">
        <v>340</v>
      </c>
      <c r="I98" s="224"/>
    </row>
    <row r="99" spans="1:9" s="229" customFormat="1" x14ac:dyDescent="0.2">
      <c r="A99" s="247" t="s">
        <v>270</v>
      </c>
      <c r="B99" s="263" t="s">
        <v>271</v>
      </c>
      <c r="C99" s="280" t="s">
        <v>821</v>
      </c>
      <c r="D99" s="260">
        <v>0.35</v>
      </c>
      <c r="E99" s="234"/>
      <c r="F99" s="234">
        <f t="shared" si="5"/>
        <v>-0.35</v>
      </c>
      <c r="G99" s="234">
        <f>F99/D99*100</f>
        <v>-100</v>
      </c>
      <c r="H99" s="281" t="s">
        <v>340</v>
      </c>
      <c r="I99" s="224"/>
    </row>
    <row r="100" spans="1:9" s="229" customFormat="1" x14ac:dyDescent="0.2">
      <c r="A100" s="247" t="s">
        <v>272</v>
      </c>
      <c r="B100" s="263" t="s">
        <v>273</v>
      </c>
      <c r="C100" s="280" t="s">
        <v>821</v>
      </c>
      <c r="D100" s="260">
        <v>0</v>
      </c>
      <c r="E100" s="234"/>
      <c r="F100" s="234">
        <f t="shared" si="5"/>
        <v>0</v>
      </c>
      <c r="G100" s="251" t="s">
        <v>340</v>
      </c>
      <c r="H100" s="281" t="s">
        <v>340</v>
      </c>
      <c r="I100" s="224"/>
    </row>
    <row r="101" spans="1:9" s="229" customFormat="1" x14ac:dyDescent="0.2">
      <c r="A101" s="247" t="s">
        <v>274</v>
      </c>
      <c r="B101" s="266" t="s">
        <v>275</v>
      </c>
      <c r="C101" s="280" t="s">
        <v>821</v>
      </c>
      <c r="D101" s="260">
        <v>0</v>
      </c>
      <c r="E101" s="234"/>
      <c r="F101" s="234">
        <f t="shared" si="5"/>
        <v>0</v>
      </c>
      <c r="G101" s="251" t="s">
        <v>340</v>
      </c>
      <c r="H101" s="281" t="s">
        <v>340</v>
      </c>
      <c r="I101" s="224"/>
    </row>
    <row r="102" spans="1:9" s="229" customFormat="1" x14ac:dyDescent="0.2">
      <c r="A102" s="247" t="s">
        <v>276</v>
      </c>
      <c r="B102" s="261" t="s">
        <v>277</v>
      </c>
      <c r="C102" s="280" t="s">
        <v>821</v>
      </c>
      <c r="D102" s="260">
        <v>1.72</v>
      </c>
      <c r="E102" s="234">
        <v>30.85</v>
      </c>
      <c r="F102" s="234">
        <f t="shared" si="5"/>
        <v>29.130000000000003</v>
      </c>
      <c r="G102" s="234">
        <f>F102/D102*100</f>
        <v>1693.6046511627908</v>
      </c>
      <c r="H102" s="281" t="s">
        <v>340</v>
      </c>
      <c r="I102" s="224"/>
    </row>
    <row r="103" spans="1:9" s="229" customFormat="1" x14ac:dyDescent="0.2">
      <c r="A103" s="247" t="s">
        <v>27</v>
      </c>
      <c r="B103" s="264" t="s">
        <v>234</v>
      </c>
      <c r="C103" s="280" t="s">
        <v>821</v>
      </c>
      <c r="D103" s="260">
        <f>D104+D105+D106+D108</f>
        <v>9.43</v>
      </c>
      <c r="E103" s="234">
        <v>17</v>
      </c>
      <c r="F103" s="234">
        <f t="shared" si="5"/>
        <v>7.57</v>
      </c>
      <c r="G103" s="234">
        <f>F103/D103*100</f>
        <v>80.275715800636277</v>
      </c>
      <c r="H103" s="281" t="s">
        <v>340</v>
      </c>
      <c r="I103" s="224"/>
    </row>
    <row r="104" spans="1:9" s="229" customFormat="1" x14ac:dyDescent="0.2">
      <c r="A104" s="247" t="s">
        <v>278</v>
      </c>
      <c r="B104" s="261" t="s">
        <v>279</v>
      </c>
      <c r="C104" s="280" t="s">
        <v>821</v>
      </c>
      <c r="D104" s="260">
        <v>0</v>
      </c>
      <c r="E104" s="260"/>
      <c r="F104" s="234">
        <f t="shared" si="5"/>
        <v>0</v>
      </c>
      <c r="G104" s="251" t="s">
        <v>340</v>
      </c>
      <c r="H104" s="281" t="s">
        <v>340</v>
      </c>
      <c r="I104" s="224"/>
    </row>
    <row r="105" spans="1:9" s="229" customFormat="1" x14ac:dyDescent="0.2">
      <c r="A105" s="247" t="s">
        <v>280</v>
      </c>
      <c r="B105" s="261" t="s">
        <v>281</v>
      </c>
      <c r="C105" s="280" t="s">
        <v>821</v>
      </c>
      <c r="D105" s="260">
        <v>0</v>
      </c>
      <c r="E105" s="260"/>
      <c r="F105" s="234">
        <f t="shared" si="5"/>
        <v>0</v>
      </c>
      <c r="G105" s="251" t="s">
        <v>340</v>
      </c>
      <c r="H105" s="281" t="s">
        <v>340</v>
      </c>
      <c r="I105" s="224"/>
    </row>
    <row r="106" spans="1:9" s="229" customFormat="1" x14ac:dyDescent="0.2">
      <c r="A106" s="247" t="s">
        <v>282</v>
      </c>
      <c r="B106" s="261" t="s">
        <v>283</v>
      </c>
      <c r="C106" s="280" t="s">
        <v>821</v>
      </c>
      <c r="D106" s="260">
        <v>0</v>
      </c>
      <c r="E106" s="260"/>
      <c r="F106" s="234">
        <f t="shared" si="5"/>
        <v>0</v>
      </c>
      <c r="G106" s="251" t="s">
        <v>340</v>
      </c>
      <c r="H106" s="281" t="s">
        <v>340</v>
      </c>
      <c r="I106" s="224"/>
    </row>
    <row r="107" spans="1:9" s="229" customFormat="1" x14ac:dyDescent="0.2">
      <c r="A107" s="247" t="s">
        <v>284</v>
      </c>
      <c r="B107" s="266" t="s">
        <v>285</v>
      </c>
      <c r="C107" s="280" t="s">
        <v>821</v>
      </c>
      <c r="D107" s="260">
        <v>0</v>
      </c>
      <c r="E107" s="260"/>
      <c r="F107" s="234">
        <f t="shared" si="5"/>
        <v>0</v>
      </c>
      <c r="G107" s="251" t="s">
        <v>340</v>
      </c>
      <c r="H107" s="281" t="s">
        <v>340</v>
      </c>
      <c r="I107" s="224"/>
    </row>
    <row r="108" spans="1:9" s="229" customFormat="1" x14ac:dyDescent="0.2">
      <c r="A108" s="247" t="s">
        <v>286</v>
      </c>
      <c r="B108" s="261" t="s">
        <v>287</v>
      </c>
      <c r="C108" s="280" t="s">
        <v>821</v>
      </c>
      <c r="D108" s="260">
        <v>9.43</v>
      </c>
      <c r="E108" s="234">
        <v>17</v>
      </c>
      <c r="F108" s="234">
        <f t="shared" si="5"/>
        <v>7.57</v>
      </c>
      <c r="G108" s="234">
        <f>F108/D108*100</f>
        <v>80.275715800636277</v>
      </c>
      <c r="H108" s="281" t="s">
        <v>340</v>
      </c>
      <c r="I108" s="224"/>
    </row>
    <row r="109" spans="1:9" s="229" customFormat="1" ht="22.5" x14ac:dyDescent="0.2">
      <c r="A109" s="247" t="s">
        <v>288</v>
      </c>
      <c r="B109" s="282" t="s">
        <v>289</v>
      </c>
      <c r="C109" s="280" t="s">
        <v>821</v>
      </c>
      <c r="D109" s="234">
        <f>D81+D96</f>
        <v>-84.297849737112458</v>
      </c>
      <c r="E109" s="234">
        <v>-41.289999999999985</v>
      </c>
      <c r="F109" s="234">
        <f t="shared" si="5"/>
        <v>43.007849737112473</v>
      </c>
      <c r="G109" s="234">
        <f>F109/D109*100</f>
        <v>-51.018916699814824</v>
      </c>
      <c r="H109" s="281" t="s">
        <v>340</v>
      </c>
      <c r="I109" s="224"/>
    </row>
    <row r="110" spans="1:9" s="229" customFormat="1" ht="22.5" x14ac:dyDescent="0.2">
      <c r="A110" s="247" t="s">
        <v>28</v>
      </c>
      <c r="B110" s="253" t="s">
        <v>290</v>
      </c>
      <c r="C110" s="280" t="s">
        <v>821</v>
      </c>
      <c r="D110" s="260">
        <v>0</v>
      </c>
      <c r="E110" s="260"/>
      <c r="F110" s="234">
        <f t="shared" si="5"/>
        <v>0</v>
      </c>
      <c r="G110" s="251" t="s">
        <v>340</v>
      </c>
      <c r="H110" s="281" t="s">
        <v>340</v>
      </c>
      <c r="I110" s="224"/>
    </row>
    <row r="111" spans="1:9" s="229" customFormat="1" ht="22.5" x14ac:dyDescent="0.2">
      <c r="A111" s="247" t="s">
        <v>291</v>
      </c>
      <c r="B111" s="263" t="s">
        <v>172</v>
      </c>
      <c r="C111" s="280" t="s">
        <v>821</v>
      </c>
      <c r="D111" s="260">
        <v>0</v>
      </c>
      <c r="E111" s="260"/>
      <c r="F111" s="234">
        <f t="shared" si="5"/>
        <v>0</v>
      </c>
      <c r="G111" s="251" t="s">
        <v>340</v>
      </c>
      <c r="H111" s="281" t="s">
        <v>340</v>
      </c>
      <c r="I111" s="224"/>
    </row>
    <row r="112" spans="1:9" s="229" customFormat="1" ht="22.5" x14ac:dyDescent="0.2">
      <c r="A112" s="247" t="s">
        <v>292</v>
      </c>
      <c r="B112" s="263" t="s">
        <v>173</v>
      </c>
      <c r="C112" s="280" t="s">
        <v>821</v>
      </c>
      <c r="D112" s="260">
        <v>0</v>
      </c>
      <c r="E112" s="260"/>
      <c r="F112" s="234">
        <f t="shared" si="5"/>
        <v>0</v>
      </c>
      <c r="G112" s="251" t="s">
        <v>340</v>
      </c>
      <c r="H112" s="281" t="s">
        <v>340</v>
      </c>
      <c r="I112" s="224"/>
    </row>
    <row r="113" spans="1:9" s="229" customFormat="1" ht="22.5" x14ac:dyDescent="0.2">
      <c r="A113" s="247" t="s">
        <v>293</v>
      </c>
      <c r="B113" s="263" t="s">
        <v>174</v>
      </c>
      <c r="C113" s="280" t="s">
        <v>821</v>
      </c>
      <c r="D113" s="260">
        <v>0</v>
      </c>
      <c r="E113" s="260"/>
      <c r="F113" s="234">
        <f t="shared" si="5"/>
        <v>0</v>
      </c>
      <c r="G113" s="251" t="s">
        <v>340</v>
      </c>
      <c r="H113" s="281" t="s">
        <v>340</v>
      </c>
      <c r="I113" s="224"/>
    </row>
    <row r="114" spans="1:9" s="229" customFormat="1" x14ac:dyDescent="0.2">
      <c r="A114" s="247" t="s">
        <v>29</v>
      </c>
      <c r="B114" s="248" t="s">
        <v>175</v>
      </c>
      <c r="C114" s="280" t="s">
        <v>821</v>
      </c>
      <c r="D114" s="260">
        <v>0</v>
      </c>
      <c r="E114" s="260"/>
      <c r="F114" s="234">
        <f t="shared" si="5"/>
        <v>0</v>
      </c>
      <c r="G114" s="251" t="s">
        <v>340</v>
      </c>
      <c r="H114" s="281" t="s">
        <v>340</v>
      </c>
      <c r="I114" s="224"/>
    </row>
    <row r="115" spans="1:9" s="229" customFormat="1" x14ac:dyDescent="0.2">
      <c r="A115" s="247" t="s">
        <v>30</v>
      </c>
      <c r="B115" s="248" t="s">
        <v>176</v>
      </c>
      <c r="C115" s="280" t="s">
        <v>821</v>
      </c>
      <c r="D115" s="234">
        <f>D87</f>
        <v>-92.193259847799936</v>
      </c>
      <c r="E115" s="234">
        <v>-54.769999999999982</v>
      </c>
      <c r="F115" s="234">
        <f t="shared" si="5"/>
        <v>37.423259847799955</v>
      </c>
      <c r="G115" s="234">
        <f>F115/D115*100</f>
        <v>-40.592186358939131</v>
      </c>
      <c r="H115" s="281" t="s">
        <v>340</v>
      </c>
      <c r="I115" s="224"/>
    </row>
    <row r="116" spans="1:9" s="229" customFormat="1" x14ac:dyDescent="0.2">
      <c r="A116" s="247" t="s">
        <v>31</v>
      </c>
      <c r="B116" s="248" t="s">
        <v>177</v>
      </c>
      <c r="C116" s="280" t="s">
        <v>821</v>
      </c>
      <c r="D116" s="260">
        <v>0</v>
      </c>
      <c r="E116" s="260">
        <v>0</v>
      </c>
      <c r="F116" s="234">
        <f t="shared" si="5"/>
        <v>0</v>
      </c>
      <c r="G116" s="251" t="s">
        <v>340</v>
      </c>
      <c r="H116" s="281" t="s">
        <v>340</v>
      </c>
      <c r="I116" s="224"/>
    </row>
    <row r="117" spans="1:9" s="229" customFormat="1" x14ac:dyDescent="0.2">
      <c r="A117" s="247" t="s">
        <v>294</v>
      </c>
      <c r="B117" s="248" t="s">
        <v>179</v>
      </c>
      <c r="C117" s="280" t="s">
        <v>821</v>
      </c>
      <c r="D117" s="234">
        <f>D89</f>
        <v>-3.3563619999999998</v>
      </c>
      <c r="E117" s="234">
        <v>-6.12</v>
      </c>
      <c r="F117" s="234">
        <f t="shared" si="5"/>
        <v>-2.7636380000000003</v>
      </c>
      <c r="G117" s="234">
        <f>F117/D117*100</f>
        <v>82.340283914547967</v>
      </c>
      <c r="H117" s="281" t="s">
        <v>340</v>
      </c>
      <c r="I117" s="224"/>
    </row>
    <row r="118" spans="1:9" s="229" customFormat="1" x14ac:dyDescent="0.2">
      <c r="A118" s="247" t="s">
        <v>295</v>
      </c>
      <c r="B118" s="248" t="s">
        <v>181</v>
      </c>
      <c r="C118" s="280" t="s">
        <v>821</v>
      </c>
      <c r="D118" s="260">
        <v>0</v>
      </c>
      <c r="E118" s="260"/>
      <c r="F118" s="234">
        <f t="shared" si="5"/>
        <v>0</v>
      </c>
      <c r="G118" s="251" t="s">
        <v>340</v>
      </c>
      <c r="H118" s="281" t="s">
        <v>340</v>
      </c>
      <c r="I118" s="224"/>
    </row>
    <row r="119" spans="1:9" s="229" customFormat="1" x14ac:dyDescent="0.2">
      <c r="A119" s="247" t="s">
        <v>296</v>
      </c>
      <c r="B119" s="248" t="s">
        <v>183</v>
      </c>
      <c r="C119" s="280" t="s">
        <v>821</v>
      </c>
      <c r="D119" s="260">
        <v>0</v>
      </c>
      <c r="E119" s="260"/>
      <c r="F119" s="234">
        <f t="shared" si="5"/>
        <v>0</v>
      </c>
      <c r="G119" s="251" t="s">
        <v>340</v>
      </c>
      <c r="H119" s="281" t="s">
        <v>340</v>
      </c>
      <c r="I119" s="224"/>
    </row>
    <row r="120" spans="1:9" s="229" customFormat="1" ht="22.5" x14ac:dyDescent="0.2">
      <c r="A120" s="247" t="s">
        <v>297</v>
      </c>
      <c r="B120" s="253" t="s">
        <v>185</v>
      </c>
      <c r="C120" s="280" t="s">
        <v>821</v>
      </c>
      <c r="D120" s="260">
        <v>0</v>
      </c>
      <c r="E120" s="260"/>
      <c r="F120" s="234">
        <f t="shared" si="5"/>
        <v>0</v>
      </c>
      <c r="G120" s="251" t="s">
        <v>340</v>
      </c>
      <c r="H120" s="281" t="s">
        <v>340</v>
      </c>
      <c r="I120" s="224"/>
    </row>
    <row r="121" spans="1:9" s="229" customFormat="1" x14ac:dyDescent="0.2">
      <c r="A121" s="247" t="s">
        <v>298</v>
      </c>
      <c r="B121" s="261" t="s">
        <v>95</v>
      </c>
      <c r="C121" s="280" t="s">
        <v>821</v>
      </c>
      <c r="D121" s="260">
        <v>0</v>
      </c>
      <c r="E121" s="260"/>
      <c r="F121" s="234">
        <f t="shared" si="5"/>
        <v>0</v>
      </c>
      <c r="G121" s="251" t="s">
        <v>340</v>
      </c>
      <c r="H121" s="281" t="s">
        <v>340</v>
      </c>
      <c r="I121" s="224"/>
    </row>
    <row r="122" spans="1:9" s="229" customFormat="1" x14ac:dyDescent="0.2">
      <c r="A122" s="247" t="s">
        <v>299</v>
      </c>
      <c r="B122" s="261" t="s">
        <v>96</v>
      </c>
      <c r="C122" s="280" t="s">
        <v>821</v>
      </c>
      <c r="D122" s="260">
        <v>0</v>
      </c>
      <c r="E122" s="260"/>
      <c r="F122" s="234">
        <f t="shared" si="5"/>
        <v>0</v>
      </c>
      <c r="G122" s="251" t="s">
        <v>340</v>
      </c>
      <c r="H122" s="281" t="s">
        <v>340</v>
      </c>
      <c r="I122" s="224"/>
    </row>
    <row r="123" spans="1:9" s="229" customFormat="1" x14ac:dyDescent="0.2">
      <c r="A123" s="247" t="s">
        <v>300</v>
      </c>
      <c r="B123" s="248" t="s">
        <v>189</v>
      </c>
      <c r="C123" s="280" t="s">
        <v>821</v>
      </c>
      <c r="D123" s="234">
        <f>D95+D96</f>
        <v>11.251772110687483</v>
      </c>
      <c r="E123" s="234">
        <v>19.600000000000001</v>
      </c>
      <c r="F123" s="234">
        <f t="shared" si="5"/>
        <v>8.3482278893125184</v>
      </c>
      <c r="G123" s="234">
        <f>F123/D123*100</f>
        <v>74.194782894535905</v>
      </c>
      <c r="H123" s="281" t="s">
        <v>340</v>
      </c>
      <c r="I123" s="224"/>
    </row>
    <row r="124" spans="1:9" s="229" customFormat="1" x14ac:dyDescent="0.2">
      <c r="A124" s="247" t="s">
        <v>301</v>
      </c>
      <c r="B124" s="282" t="s">
        <v>302</v>
      </c>
      <c r="C124" s="280" t="s">
        <v>821</v>
      </c>
      <c r="D124" s="234">
        <f>D130+D132+D138</f>
        <v>-16.859569947422489</v>
      </c>
      <c r="E124" s="234">
        <v>0</v>
      </c>
      <c r="F124" s="234">
        <f t="shared" si="5"/>
        <v>16.859569947422489</v>
      </c>
      <c r="G124" s="234">
        <f>F124/D124*100</f>
        <v>-100</v>
      </c>
      <c r="H124" s="281" t="s">
        <v>340</v>
      </c>
      <c r="I124" s="224"/>
    </row>
    <row r="125" spans="1:9" s="229" customFormat="1" x14ac:dyDescent="0.2">
      <c r="A125" s="247" t="s">
        <v>32</v>
      </c>
      <c r="B125" s="248" t="s">
        <v>171</v>
      </c>
      <c r="C125" s="280" t="s">
        <v>821</v>
      </c>
      <c r="D125" s="260">
        <v>0</v>
      </c>
      <c r="E125" s="260"/>
      <c r="F125" s="234">
        <f t="shared" si="5"/>
        <v>0</v>
      </c>
      <c r="G125" s="251" t="s">
        <v>340</v>
      </c>
      <c r="H125" s="281" t="s">
        <v>340</v>
      </c>
      <c r="I125" s="224"/>
    </row>
    <row r="126" spans="1:9" s="229" customFormat="1" ht="22.5" x14ac:dyDescent="0.2">
      <c r="A126" s="247" t="s">
        <v>303</v>
      </c>
      <c r="B126" s="263" t="s">
        <v>172</v>
      </c>
      <c r="C126" s="280" t="s">
        <v>821</v>
      </c>
      <c r="D126" s="260">
        <v>0</v>
      </c>
      <c r="E126" s="260"/>
      <c r="F126" s="234">
        <f t="shared" si="5"/>
        <v>0</v>
      </c>
      <c r="G126" s="251" t="s">
        <v>340</v>
      </c>
      <c r="H126" s="281" t="s">
        <v>340</v>
      </c>
      <c r="I126" s="224"/>
    </row>
    <row r="127" spans="1:9" s="229" customFormat="1" ht="22.5" x14ac:dyDescent="0.2">
      <c r="A127" s="247" t="s">
        <v>304</v>
      </c>
      <c r="B127" s="263" t="s">
        <v>173</v>
      </c>
      <c r="C127" s="280" t="s">
        <v>821</v>
      </c>
      <c r="D127" s="260">
        <v>0</v>
      </c>
      <c r="E127" s="260"/>
      <c r="F127" s="234">
        <f t="shared" si="5"/>
        <v>0</v>
      </c>
      <c r="G127" s="251" t="s">
        <v>340</v>
      </c>
      <c r="H127" s="281" t="s">
        <v>340</v>
      </c>
      <c r="I127" s="224"/>
    </row>
    <row r="128" spans="1:9" s="229" customFormat="1" ht="22.5" x14ac:dyDescent="0.2">
      <c r="A128" s="247" t="s">
        <v>305</v>
      </c>
      <c r="B128" s="263" t="s">
        <v>174</v>
      </c>
      <c r="C128" s="280" t="s">
        <v>821</v>
      </c>
      <c r="D128" s="260">
        <v>0</v>
      </c>
      <c r="E128" s="260"/>
      <c r="F128" s="234">
        <f t="shared" si="5"/>
        <v>0</v>
      </c>
      <c r="G128" s="251" t="s">
        <v>340</v>
      </c>
      <c r="H128" s="281" t="s">
        <v>340</v>
      </c>
      <c r="I128" s="224"/>
    </row>
    <row r="129" spans="1:9" s="229" customFormat="1" x14ac:dyDescent="0.2">
      <c r="A129" s="247" t="s">
        <v>33</v>
      </c>
      <c r="B129" s="264" t="s">
        <v>306</v>
      </c>
      <c r="C129" s="280" t="s">
        <v>821</v>
      </c>
      <c r="D129" s="260">
        <v>0</v>
      </c>
      <c r="E129" s="260"/>
      <c r="F129" s="234">
        <f t="shared" si="5"/>
        <v>0</v>
      </c>
      <c r="G129" s="251" t="s">
        <v>340</v>
      </c>
      <c r="H129" s="281" t="s">
        <v>340</v>
      </c>
      <c r="I129" s="224"/>
    </row>
    <row r="130" spans="1:9" s="229" customFormat="1" x14ac:dyDescent="0.2">
      <c r="A130" s="247" t="s">
        <v>34</v>
      </c>
      <c r="B130" s="264" t="s">
        <v>307</v>
      </c>
      <c r="C130" s="280" t="s">
        <v>821</v>
      </c>
      <c r="D130" s="234">
        <f>D115*0.2</f>
        <v>-18.438651969559988</v>
      </c>
      <c r="E130" s="234"/>
      <c r="F130" s="234">
        <f t="shared" si="5"/>
        <v>18.438651969559988</v>
      </c>
      <c r="G130" s="234">
        <f>F130/D130*100</f>
        <v>-100</v>
      </c>
      <c r="H130" s="281" t="s">
        <v>340</v>
      </c>
      <c r="I130" s="224"/>
    </row>
    <row r="131" spans="1:9" s="229" customFormat="1" x14ac:dyDescent="0.2">
      <c r="A131" s="247" t="s">
        <v>35</v>
      </c>
      <c r="B131" s="264" t="s">
        <v>308</v>
      </c>
      <c r="C131" s="280" t="s">
        <v>821</v>
      </c>
      <c r="D131" s="260">
        <v>0</v>
      </c>
      <c r="E131" s="260"/>
      <c r="F131" s="234">
        <f t="shared" si="5"/>
        <v>0</v>
      </c>
      <c r="G131" s="251" t="s">
        <v>340</v>
      </c>
      <c r="H131" s="281" t="s">
        <v>340</v>
      </c>
      <c r="I131" s="224"/>
    </row>
    <row r="132" spans="1:9" s="229" customFormat="1" x14ac:dyDescent="0.2">
      <c r="A132" s="247" t="s">
        <v>309</v>
      </c>
      <c r="B132" s="264" t="s">
        <v>310</v>
      </c>
      <c r="C132" s="280" t="s">
        <v>821</v>
      </c>
      <c r="D132" s="234">
        <f>D117*0.2</f>
        <v>-0.67127239999999999</v>
      </c>
      <c r="E132" s="234">
        <v>0</v>
      </c>
      <c r="F132" s="234">
        <f t="shared" si="5"/>
        <v>0.67127239999999999</v>
      </c>
      <c r="G132" s="234">
        <f>F132/D132*100</f>
        <v>-100</v>
      </c>
      <c r="H132" s="281" t="s">
        <v>340</v>
      </c>
      <c r="I132" s="224"/>
    </row>
    <row r="133" spans="1:9" s="229" customFormat="1" x14ac:dyDescent="0.2">
      <c r="A133" s="247" t="s">
        <v>311</v>
      </c>
      <c r="B133" s="264" t="s">
        <v>312</v>
      </c>
      <c r="C133" s="280" t="s">
        <v>821</v>
      </c>
      <c r="D133" s="260">
        <v>0</v>
      </c>
      <c r="E133" s="260"/>
      <c r="F133" s="234">
        <f t="shared" si="5"/>
        <v>0</v>
      </c>
      <c r="G133" s="251" t="s">
        <v>340</v>
      </c>
      <c r="H133" s="281" t="s">
        <v>340</v>
      </c>
      <c r="I133" s="224"/>
    </row>
    <row r="134" spans="1:9" s="229" customFormat="1" x14ac:dyDescent="0.2">
      <c r="A134" s="247" t="s">
        <v>313</v>
      </c>
      <c r="B134" s="264" t="s">
        <v>314</v>
      </c>
      <c r="C134" s="280" t="s">
        <v>821</v>
      </c>
      <c r="D134" s="260">
        <v>0</v>
      </c>
      <c r="E134" s="260"/>
      <c r="F134" s="234">
        <f t="shared" si="5"/>
        <v>0</v>
      </c>
      <c r="G134" s="251" t="s">
        <v>340</v>
      </c>
      <c r="H134" s="281" t="s">
        <v>340</v>
      </c>
      <c r="I134" s="224"/>
    </row>
    <row r="135" spans="1:9" s="229" customFormat="1" ht="22.5" x14ac:dyDescent="0.2">
      <c r="A135" s="247" t="s">
        <v>315</v>
      </c>
      <c r="B135" s="264" t="s">
        <v>185</v>
      </c>
      <c r="C135" s="280" t="s">
        <v>821</v>
      </c>
      <c r="D135" s="260">
        <v>0</v>
      </c>
      <c r="E135" s="260"/>
      <c r="F135" s="234">
        <f t="shared" si="5"/>
        <v>0</v>
      </c>
      <c r="G135" s="251" t="s">
        <v>340</v>
      </c>
      <c r="H135" s="281" t="s">
        <v>340</v>
      </c>
      <c r="I135" s="224"/>
    </row>
    <row r="136" spans="1:9" s="229" customFormat="1" x14ac:dyDescent="0.2">
      <c r="A136" s="247" t="s">
        <v>316</v>
      </c>
      <c r="B136" s="261" t="s">
        <v>317</v>
      </c>
      <c r="C136" s="280" t="s">
        <v>821</v>
      </c>
      <c r="D136" s="260">
        <v>0</v>
      </c>
      <c r="E136" s="260"/>
      <c r="F136" s="234">
        <f t="shared" si="5"/>
        <v>0</v>
      </c>
      <c r="G136" s="251" t="s">
        <v>340</v>
      </c>
      <c r="H136" s="281" t="s">
        <v>340</v>
      </c>
      <c r="I136" s="224"/>
    </row>
    <row r="137" spans="1:9" s="229" customFormat="1" x14ac:dyDescent="0.2">
      <c r="A137" s="247" t="s">
        <v>318</v>
      </c>
      <c r="B137" s="261" t="s">
        <v>96</v>
      </c>
      <c r="C137" s="280" t="s">
        <v>821</v>
      </c>
      <c r="D137" s="260">
        <v>0</v>
      </c>
      <c r="E137" s="260"/>
      <c r="F137" s="234">
        <f t="shared" si="5"/>
        <v>0</v>
      </c>
      <c r="G137" s="251" t="s">
        <v>340</v>
      </c>
      <c r="H137" s="281" t="s">
        <v>340</v>
      </c>
      <c r="I137" s="224"/>
    </row>
    <row r="138" spans="1:9" s="229" customFormat="1" x14ac:dyDescent="0.2">
      <c r="A138" s="247" t="s">
        <v>319</v>
      </c>
      <c r="B138" s="264" t="s">
        <v>320</v>
      </c>
      <c r="C138" s="280" t="s">
        <v>821</v>
      </c>
      <c r="D138" s="234">
        <f>D123*0.2</f>
        <v>2.2503544221374967</v>
      </c>
      <c r="E138" s="234">
        <v>0</v>
      </c>
      <c r="F138" s="234">
        <f t="shared" si="5"/>
        <v>-2.2503544221374967</v>
      </c>
      <c r="G138" s="234">
        <f>F138/D138*100</f>
        <v>-100</v>
      </c>
      <c r="H138" s="281" t="s">
        <v>340</v>
      </c>
      <c r="I138" s="224"/>
    </row>
    <row r="139" spans="1:9" s="229" customFormat="1" x14ac:dyDescent="0.2">
      <c r="A139" s="247" t="s">
        <v>321</v>
      </c>
      <c r="B139" s="282" t="s">
        <v>322</v>
      </c>
      <c r="C139" s="280" t="s">
        <v>821</v>
      </c>
      <c r="D139" s="234">
        <f>D145+D147+D153</f>
        <v>-67.438279789689958</v>
      </c>
      <c r="E139" s="234">
        <v>-41.289999999999978</v>
      </c>
      <c r="F139" s="234">
        <f t="shared" si="5"/>
        <v>26.14827978968998</v>
      </c>
      <c r="G139" s="234">
        <f>F139/D139*100</f>
        <v>-38.773645874768533</v>
      </c>
      <c r="H139" s="281" t="s">
        <v>340</v>
      </c>
      <c r="I139" s="224"/>
    </row>
    <row r="140" spans="1:9" s="229" customFormat="1" x14ac:dyDescent="0.2">
      <c r="A140" s="247" t="s">
        <v>36</v>
      </c>
      <c r="B140" s="248" t="s">
        <v>171</v>
      </c>
      <c r="C140" s="280" t="s">
        <v>821</v>
      </c>
      <c r="D140" s="260">
        <v>0</v>
      </c>
      <c r="E140" s="260"/>
      <c r="F140" s="234">
        <f t="shared" si="5"/>
        <v>0</v>
      </c>
      <c r="G140" s="251" t="s">
        <v>340</v>
      </c>
      <c r="H140" s="281" t="s">
        <v>340</v>
      </c>
      <c r="I140" s="224"/>
    </row>
    <row r="141" spans="1:9" s="229" customFormat="1" ht="22.5" x14ac:dyDescent="0.2">
      <c r="A141" s="247" t="s">
        <v>323</v>
      </c>
      <c r="B141" s="263" t="s">
        <v>172</v>
      </c>
      <c r="C141" s="280" t="s">
        <v>821</v>
      </c>
      <c r="D141" s="260">
        <v>0</v>
      </c>
      <c r="E141" s="260"/>
      <c r="F141" s="234">
        <f t="shared" si="5"/>
        <v>0</v>
      </c>
      <c r="G141" s="251" t="s">
        <v>340</v>
      </c>
      <c r="H141" s="281" t="s">
        <v>340</v>
      </c>
      <c r="I141" s="224"/>
    </row>
    <row r="142" spans="1:9" s="229" customFormat="1" ht="22.5" x14ac:dyDescent="0.2">
      <c r="A142" s="247" t="s">
        <v>324</v>
      </c>
      <c r="B142" s="263" t="s">
        <v>173</v>
      </c>
      <c r="C142" s="280" t="s">
        <v>821</v>
      </c>
      <c r="D142" s="260">
        <v>0</v>
      </c>
      <c r="E142" s="260"/>
      <c r="F142" s="234">
        <f t="shared" si="5"/>
        <v>0</v>
      </c>
      <c r="G142" s="251" t="s">
        <v>340</v>
      </c>
      <c r="H142" s="281" t="s">
        <v>340</v>
      </c>
      <c r="I142" s="224"/>
    </row>
    <row r="143" spans="1:9" s="229" customFormat="1" ht="22.5" x14ac:dyDescent="0.2">
      <c r="A143" s="247" t="s">
        <v>325</v>
      </c>
      <c r="B143" s="263" t="s">
        <v>174</v>
      </c>
      <c r="C143" s="280" t="s">
        <v>821</v>
      </c>
      <c r="D143" s="260">
        <v>0</v>
      </c>
      <c r="E143" s="260"/>
      <c r="F143" s="234">
        <f t="shared" si="5"/>
        <v>0</v>
      </c>
      <c r="G143" s="251" t="s">
        <v>340</v>
      </c>
      <c r="H143" s="281" t="s">
        <v>340</v>
      </c>
      <c r="I143" s="224"/>
    </row>
    <row r="144" spans="1:9" s="229" customFormat="1" x14ac:dyDescent="0.2">
      <c r="A144" s="247" t="s">
        <v>37</v>
      </c>
      <c r="B144" s="248" t="s">
        <v>175</v>
      </c>
      <c r="C144" s="280" t="s">
        <v>821</v>
      </c>
      <c r="D144" s="260">
        <v>0</v>
      </c>
      <c r="E144" s="260"/>
      <c r="F144" s="234">
        <f t="shared" si="5"/>
        <v>0</v>
      </c>
      <c r="G144" s="251" t="s">
        <v>340</v>
      </c>
      <c r="H144" s="281" t="s">
        <v>340</v>
      </c>
      <c r="I144" s="224"/>
    </row>
    <row r="145" spans="1:9" s="229" customFormat="1" x14ac:dyDescent="0.2">
      <c r="A145" s="247" t="s">
        <v>38</v>
      </c>
      <c r="B145" s="248" t="s">
        <v>176</v>
      </c>
      <c r="C145" s="280" t="s">
        <v>821</v>
      </c>
      <c r="D145" s="234">
        <f>D115-D130</f>
        <v>-73.754607878239952</v>
      </c>
      <c r="E145" s="234">
        <v>-54.769999999999982</v>
      </c>
      <c r="F145" s="234">
        <f t="shared" si="5"/>
        <v>18.98460787823997</v>
      </c>
      <c r="G145" s="234">
        <f>F145/D145*100</f>
        <v>-25.740232948673921</v>
      </c>
      <c r="H145" s="281" t="s">
        <v>340</v>
      </c>
      <c r="I145" s="224"/>
    </row>
    <row r="146" spans="1:9" s="229" customFormat="1" x14ac:dyDescent="0.2">
      <c r="A146" s="247" t="s">
        <v>39</v>
      </c>
      <c r="B146" s="248" t="s">
        <v>177</v>
      </c>
      <c r="C146" s="280" t="s">
        <v>821</v>
      </c>
      <c r="D146" s="260">
        <v>0</v>
      </c>
      <c r="E146" s="260"/>
      <c r="F146" s="234">
        <f t="shared" si="5"/>
        <v>0</v>
      </c>
      <c r="G146" s="251" t="s">
        <v>340</v>
      </c>
      <c r="H146" s="281" t="s">
        <v>340</v>
      </c>
      <c r="I146" s="224"/>
    </row>
    <row r="147" spans="1:9" s="229" customFormat="1" x14ac:dyDescent="0.2">
      <c r="A147" s="247" t="s">
        <v>326</v>
      </c>
      <c r="B147" s="253" t="s">
        <v>179</v>
      </c>
      <c r="C147" s="280" t="s">
        <v>821</v>
      </c>
      <c r="D147" s="234">
        <f>D117-D132</f>
        <v>-2.6850896</v>
      </c>
      <c r="E147" s="234">
        <v>-6.12</v>
      </c>
      <c r="F147" s="234">
        <f t="shared" si="5"/>
        <v>-3.4349104000000001</v>
      </c>
      <c r="G147" s="234">
        <f>F147/D147*100</f>
        <v>127.92535489318495</v>
      </c>
      <c r="H147" s="281" t="s">
        <v>340</v>
      </c>
      <c r="I147" s="224"/>
    </row>
    <row r="148" spans="1:9" s="229" customFormat="1" x14ac:dyDescent="0.2">
      <c r="A148" s="247" t="s">
        <v>327</v>
      </c>
      <c r="B148" s="248" t="s">
        <v>181</v>
      </c>
      <c r="C148" s="280" t="s">
        <v>821</v>
      </c>
      <c r="D148" s="260">
        <v>0</v>
      </c>
      <c r="E148" s="260"/>
      <c r="F148" s="234">
        <f t="shared" si="5"/>
        <v>0</v>
      </c>
      <c r="G148" s="251" t="s">
        <v>340</v>
      </c>
      <c r="H148" s="281" t="s">
        <v>340</v>
      </c>
      <c r="I148" s="224"/>
    </row>
    <row r="149" spans="1:9" s="229" customFormat="1" x14ac:dyDescent="0.2">
      <c r="A149" s="247" t="s">
        <v>328</v>
      </c>
      <c r="B149" s="248" t="s">
        <v>183</v>
      </c>
      <c r="C149" s="280" t="s">
        <v>821</v>
      </c>
      <c r="D149" s="260">
        <v>0</v>
      </c>
      <c r="E149" s="260"/>
      <c r="F149" s="234">
        <f t="shared" si="5"/>
        <v>0</v>
      </c>
      <c r="G149" s="251" t="s">
        <v>340</v>
      </c>
      <c r="H149" s="281" t="s">
        <v>340</v>
      </c>
      <c r="I149" s="224"/>
    </row>
    <row r="150" spans="1:9" s="229" customFormat="1" ht="22.5" x14ac:dyDescent="0.2">
      <c r="A150" s="247" t="s">
        <v>329</v>
      </c>
      <c r="B150" s="253" t="s">
        <v>185</v>
      </c>
      <c r="C150" s="280" t="s">
        <v>821</v>
      </c>
      <c r="D150" s="260">
        <v>0</v>
      </c>
      <c r="E150" s="260"/>
      <c r="F150" s="234">
        <f t="shared" si="5"/>
        <v>0</v>
      </c>
      <c r="G150" s="251" t="s">
        <v>340</v>
      </c>
      <c r="H150" s="281" t="s">
        <v>340</v>
      </c>
      <c r="I150" s="224"/>
    </row>
    <row r="151" spans="1:9" s="229" customFormat="1" x14ac:dyDescent="0.2">
      <c r="A151" s="247" t="s">
        <v>330</v>
      </c>
      <c r="B151" s="261" t="s">
        <v>95</v>
      </c>
      <c r="C151" s="280" t="s">
        <v>821</v>
      </c>
      <c r="D151" s="260">
        <v>0</v>
      </c>
      <c r="E151" s="260"/>
      <c r="F151" s="234">
        <f t="shared" si="5"/>
        <v>0</v>
      </c>
      <c r="G151" s="251" t="s">
        <v>340</v>
      </c>
      <c r="H151" s="281" t="s">
        <v>340</v>
      </c>
      <c r="I151" s="224"/>
    </row>
    <row r="152" spans="1:9" s="229" customFormat="1" x14ac:dyDescent="0.2">
      <c r="A152" s="247" t="s">
        <v>331</v>
      </c>
      <c r="B152" s="261" t="s">
        <v>96</v>
      </c>
      <c r="C152" s="280" t="s">
        <v>821</v>
      </c>
      <c r="D152" s="260">
        <v>0</v>
      </c>
      <c r="E152" s="260"/>
      <c r="F152" s="234">
        <f t="shared" si="5"/>
        <v>0</v>
      </c>
      <c r="G152" s="251" t="s">
        <v>340</v>
      </c>
      <c r="H152" s="281" t="s">
        <v>340</v>
      </c>
      <c r="I152" s="224"/>
    </row>
    <row r="153" spans="1:9" s="229" customFormat="1" x14ac:dyDescent="0.2">
      <c r="A153" s="247" t="s">
        <v>332</v>
      </c>
      <c r="B153" s="248" t="s">
        <v>189</v>
      </c>
      <c r="C153" s="280" t="s">
        <v>821</v>
      </c>
      <c r="D153" s="234">
        <f>D123-D138</f>
        <v>9.0014176885499868</v>
      </c>
      <c r="E153" s="234">
        <v>19.600000000000001</v>
      </c>
      <c r="F153" s="234">
        <f t="shared" ref="F153" si="6">E153-D153</f>
        <v>10.598582311450015</v>
      </c>
      <c r="G153" s="234">
        <f t="shared" ref="G153" si="7">F153/D153*100</f>
        <v>117.74347861816987</v>
      </c>
      <c r="H153" s="281" t="s">
        <v>340</v>
      </c>
      <c r="I153" s="224"/>
    </row>
    <row r="154" spans="1:9" s="229" customFormat="1" x14ac:dyDescent="0.2">
      <c r="A154" s="247" t="s">
        <v>333</v>
      </c>
      <c r="B154" s="282" t="s">
        <v>334</v>
      </c>
      <c r="C154" s="280" t="s">
        <v>821</v>
      </c>
      <c r="D154" s="283" t="s">
        <v>340</v>
      </c>
      <c r="E154" s="283" t="s">
        <v>340</v>
      </c>
      <c r="F154" s="283" t="s">
        <v>340</v>
      </c>
      <c r="G154" s="283" t="s">
        <v>340</v>
      </c>
      <c r="H154" s="281" t="s">
        <v>340</v>
      </c>
      <c r="I154" s="224"/>
    </row>
    <row r="155" spans="1:9" s="229" customFormat="1" x14ac:dyDescent="0.2">
      <c r="A155" s="247" t="s">
        <v>40</v>
      </c>
      <c r="B155" s="264" t="s">
        <v>335</v>
      </c>
      <c r="C155" s="280" t="s">
        <v>821</v>
      </c>
      <c r="D155" s="251">
        <f>D139</f>
        <v>-67.438279789689958</v>
      </c>
      <c r="E155" s="251">
        <v>-41.289999999999978</v>
      </c>
      <c r="F155" s="234">
        <f t="shared" ref="F155" si="8">E155-D155</f>
        <v>26.14827978968998</v>
      </c>
      <c r="G155" s="234">
        <f t="shared" ref="G155" si="9">F155/D155*100</f>
        <v>-38.773645874768533</v>
      </c>
      <c r="H155" s="281" t="s">
        <v>340</v>
      </c>
      <c r="I155" s="224"/>
    </row>
    <row r="156" spans="1:9" s="229" customFormat="1" x14ac:dyDescent="0.2">
      <c r="A156" s="247" t="s">
        <v>41</v>
      </c>
      <c r="B156" s="264" t="s">
        <v>336</v>
      </c>
      <c r="C156" s="280" t="s">
        <v>821</v>
      </c>
      <c r="D156" s="283" t="s">
        <v>340</v>
      </c>
      <c r="E156" s="283"/>
      <c r="F156" s="283" t="s">
        <v>340</v>
      </c>
      <c r="G156" s="283" t="s">
        <v>340</v>
      </c>
      <c r="H156" s="281" t="s">
        <v>340</v>
      </c>
      <c r="I156" s="224"/>
    </row>
    <row r="157" spans="1:9" s="229" customFormat="1" x14ac:dyDescent="0.2">
      <c r="A157" s="247" t="s">
        <v>42</v>
      </c>
      <c r="B157" s="264" t="s">
        <v>337</v>
      </c>
      <c r="C157" s="280" t="s">
        <v>821</v>
      </c>
      <c r="D157" s="283" t="s">
        <v>340</v>
      </c>
      <c r="E157" s="283"/>
      <c r="F157" s="283" t="s">
        <v>340</v>
      </c>
      <c r="G157" s="283" t="s">
        <v>340</v>
      </c>
      <c r="H157" s="281" t="s">
        <v>340</v>
      </c>
      <c r="I157" s="224"/>
    </row>
    <row r="158" spans="1:9" s="229" customFormat="1" ht="12" thickBot="1" x14ac:dyDescent="0.25">
      <c r="A158" s="284" t="s">
        <v>43</v>
      </c>
      <c r="B158" s="285" t="s">
        <v>338</v>
      </c>
      <c r="C158" s="286" t="s">
        <v>821</v>
      </c>
      <c r="D158" s="287" t="s">
        <v>340</v>
      </c>
      <c r="E158" s="287"/>
      <c r="F158" s="287" t="s">
        <v>340</v>
      </c>
      <c r="G158" s="287" t="s">
        <v>340</v>
      </c>
      <c r="H158" s="288" t="s">
        <v>340</v>
      </c>
      <c r="I158" s="224"/>
    </row>
    <row r="159" spans="1:9" s="229" customFormat="1" ht="12" thickBot="1" x14ac:dyDescent="0.25">
      <c r="A159" s="284" t="s">
        <v>339</v>
      </c>
      <c r="B159" s="285" t="s">
        <v>242</v>
      </c>
      <c r="C159" s="286" t="s">
        <v>340</v>
      </c>
      <c r="D159" s="287"/>
      <c r="E159" s="287"/>
      <c r="F159" s="287"/>
      <c r="G159" s="287"/>
      <c r="H159" s="288"/>
      <c r="I159" s="224"/>
    </row>
    <row r="160" spans="1:9" s="229" customFormat="1" ht="22.5" x14ac:dyDescent="0.2">
      <c r="A160" s="247" t="s">
        <v>44</v>
      </c>
      <c r="B160" s="264" t="s">
        <v>341</v>
      </c>
      <c r="C160" s="249" t="s">
        <v>821</v>
      </c>
      <c r="D160" s="234">
        <f>D109+D105+D69</f>
        <v>-59.788809737112459</v>
      </c>
      <c r="E160" s="234">
        <v>-12.479999999999986</v>
      </c>
      <c r="F160" s="234">
        <f>E160-D160</f>
        <v>47.308809737112469</v>
      </c>
      <c r="G160" s="234">
        <f>F160/D160*100</f>
        <v>-79.126528768721528</v>
      </c>
      <c r="H160" s="289" t="s">
        <v>340</v>
      </c>
      <c r="I160" s="224"/>
    </row>
    <row r="161" spans="1:9" s="229" customFormat="1" x14ac:dyDescent="0.2">
      <c r="A161" s="247" t="s">
        <v>45</v>
      </c>
      <c r="B161" s="264" t="s">
        <v>342</v>
      </c>
      <c r="C161" s="249" t="s">
        <v>821</v>
      </c>
      <c r="D161" s="283" t="s">
        <v>340</v>
      </c>
      <c r="E161" s="283"/>
      <c r="F161" s="283" t="s">
        <v>340</v>
      </c>
      <c r="G161" s="283" t="s">
        <v>340</v>
      </c>
      <c r="H161" s="281" t="s">
        <v>340</v>
      </c>
      <c r="I161" s="224"/>
    </row>
    <row r="162" spans="1:9" s="229" customFormat="1" x14ac:dyDescent="0.2">
      <c r="A162" s="247" t="s">
        <v>343</v>
      </c>
      <c r="B162" s="263" t="s">
        <v>344</v>
      </c>
      <c r="C162" s="249" t="s">
        <v>821</v>
      </c>
      <c r="D162" s="283" t="s">
        <v>340</v>
      </c>
      <c r="E162" s="283"/>
      <c r="F162" s="283" t="s">
        <v>340</v>
      </c>
      <c r="G162" s="283" t="s">
        <v>340</v>
      </c>
      <c r="H162" s="281" t="s">
        <v>340</v>
      </c>
      <c r="I162" s="224"/>
    </row>
    <row r="163" spans="1:9" s="229" customFormat="1" x14ac:dyDescent="0.2">
      <c r="A163" s="247" t="s">
        <v>46</v>
      </c>
      <c r="B163" s="264" t="s">
        <v>345</v>
      </c>
      <c r="C163" s="249" t="s">
        <v>821</v>
      </c>
      <c r="D163" s="283">
        <v>0</v>
      </c>
      <c r="E163" s="283"/>
      <c r="F163" s="283" t="s">
        <v>340</v>
      </c>
      <c r="G163" s="283" t="s">
        <v>340</v>
      </c>
      <c r="H163" s="281" t="s">
        <v>340</v>
      </c>
      <c r="I163" s="224"/>
    </row>
    <row r="164" spans="1:9" s="229" customFormat="1" x14ac:dyDescent="0.2">
      <c r="A164" s="268" t="s">
        <v>346</v>
      </c>
      <c r="B164" s="263" t="s">
        <v>347</v>
      </c>
      <c r="C164" s="249" t="s">
        <v>821</v>
      </c>
      <c r="D164" s="283" t="s">
        <v>340</v>
      </c>
      <c r="E164" s="283"/>
      <c r="F164" s="283" t="s">
        <v>340</v>
      </c>
      <c r="G164" s="283" t="s">
        <v>340</v>
      </c>
      <c r="H164" s="281" t="s">
        <v>340</v>
      </c>
      <c r="I164" s="224"/>
    </row>
    <row r="165" spans="1:9" s="229" customFormat="1" ht="34.5" thickBot="1" x14ac:dyDescent="0.25">
      <c r="A165" s="284" t="s">
        <v>47</v>
      </c>
      <c r="B165" s="285" t="s">
        <v>348</v>
      </c>
      <c r="C165" s="290" t="s">
        <v>340</v>
      </c>
      <c r="D165" s="291">
        <f>D163/D160</f>
        <v>0</v>
      </c>
      <c r="E165" s="291"/>
      <c r="F165" s="292">
        <f>E165-D165</f>
        <v>0</v>
      </c>
      <c r="G165" s="292">
        <v>0</v>
      </c>
      <c r="H165" s="293" t="s">
        <v>340</v>
      </c>
      <c r="I165" s="224"/>
    </row>
    <row r="166" spans="1:9" s="229" customFormat="1" ht="12" thickBot="1" x14ac:dyDescent="0.25">
      <c r="A166" s="465" t="s">
        <v>349</v>
      </c>
      <c r="B166" s="466"/>
      <c r="C166" s="466"/>
      <c r="D166" s="466"/>
      <c r="E166" s="466"/>
      <c r="F166" s="466"/>
      <c r="G166" s="466"/>
      <c r="H166" s="467"/>
      <c r="I166" s="224"/>
    </row>
    <row r="167" spans="1:9" s="229" customFormat="1" x14ac:dyDescent="0.2">
      <c r="A167" s="240" t="s">
        <v>350</v>
      </c>
      <c r="B167" s="241" t="s">
        <v>351</v>
      </c>
      <c r="C167" s="242" t="s">
        <v>821</v>
      </c>
      <c r="D167" s="275">
        <v>388.95</v>
      </c>
      <c r="E167" s="277">
        <v>197.55999999999997</v>
      </c>
      <c r="F167" s="277">
        <f>E167-D167</f>
        <v>-191.39000000000001</v>
      </c>
      <c r="G167" s="277">
        <f>F167/D167*100</f>
        <v>-49.206838925311743</v>
      </c>
      <c r="H167" s="294"/>
      <c r="I167" s="224"/>
    </row>
    <row r="168" spans="1:9" s="229" customFormat="1" x14ac:dyDescent="0.2">
      <c r="A168" s="247" t="s">
        <v>48</v>
      </c>
      <c r="B168" s="248" t="s">
        <v>171</v>
      </c>
      <c r="C168" s="249" t="s">
        <v>821</v>
      </c>
      <c r="D168" s="283" t="s">
        <v>340</v>
      </c>
      <c r="E168" s="283" t="s">
        <v>340</v>
      </c>
      <c r="F168" s="283" t="s">
        <v>340</v>
      </c>
      <c r="G168" s="251" t="s">
        <v>340</v>
      </c>
      <c r="H168" s="281" t="s">
        <v>340</v>
      </c>
      <c r="I168" s="224"/>
    </row>
    <row r="169" spans="1:9" s="229" customFormat="1" ht="22.5" x14ac:dyDescent="0.2">
      <c r="A169" s="247" t="s">
        <v>352</v>
      </c>
      <c r="B169" s="263" t="s">
        <v>172</v>
      </c>
      <c r="C169" s="249" t="s">
        <v>821</v>
      </c>
      <c r="D169" s="283" t="s">
        <v>340</v>
      </c>
      <c r="E169" s="283" t="s">
        <v>340</v>
      </c>
      <c r="F169" s="283" t="s">
        <v>340</v>
      </c>
      <c r="G169" s="251" t="s">
        <v>340</v>
      </c>
      <c r="H169" s="281" t="s">
        <v>340</v>
      </c>
      <c r="I169" s="224"/>
    </row>
    <row r="170" spans="1:9" s="229" customFormat="1" ht="22.5" x14ac:dyDescent="0.2">
      <c r="A170" s="247" t="s">
        <v>353</v>
      </c>
      <c r="B170" s="263" t="s">
        <v>173</v>
      </c>
      <c r="C170" s="249" t="s">
        <v>821</v>
      </c>
      <c r="D170" s="283" t="s">
        <v>340</v>
      </c>
      <c r="E170" s="283" t="s">
        <v>340</v>
      </c>
      <c r="F170" s="283" t="s">
        <v>340</v>
      </c>
      <c r="G170" s="251" t="s">
        <v>340</v>
      </c>
      <c r="H170" s="281" t="s">
        <v>340</v>
      </c>
      <c r="I170" s="224"/>
    </row>
    <row r="171" spans="1:9" s="229" customFormat="1" ht="22.5" x14ac:dyDescent="0.2">
      <c r="A171" s="247" t="s">
        <v>354</v>
      </c>
      <c r="B171" s="263" t="s">
        <v>174</v>
      </c>
      <c r="C171" s="249" t="s">
        <v>821</v>
      </c>
      <c r="D171" s="283" t="s">
        <v>340</v>
      </c>
      <c r="E171" s="283" t="s">
        <v>340</v>
      </c>
      <c r="F171" s="283" t="s">
        <v>340</v>
      </c>
      <c r="G171" s="251" t="s">
        <v>340</v>
      </c>
      <c r="H171" s="281" t="s">
        <v>340</v>
      </c>
      <c r="I171" s="224"/>
    </row>
    <row r="172" spans="1:9" s="229" customFormat="1" x14ac:dyDescent="0.2">
      <c r="A172" s="247" t="s">
        <v>49</v>
      </c>
      <c r="B172" s="248" t="s">
        <v>175</v>
      </c>
      <c r="C172" s="249" t="s">
        <v>821</v>
      </c>
      <c r="D172" s="283" t="s">
        <v>340</v>
      </c>
      <c r="E172" s="283" t="s">
        <v>340</v>
      </c>
      <c r="F172" s="283" t="s">
        <v>340</v>
      </c>
      <c r="G172" s="251" t="s">
        <v>340</v>
      </c>
      <c r="H172" s="281" t="s">
        <v>340</v>
      </c>
      <c r="I172" s="224"/>
    </row>
    <row r="173" spans="1:9" s="229" customFormat="1" x14ac:dyDescent="0.2">
      <c r="A173" s="247" t="s">
        <v>50</v>
      </c>
      <c r="B173" s="248" t="s">
        <v>176</v>
      </c>
      <c r="C173" s="249" t="s">
        <v>821</v>
      </c>
      <c r="D173" s="257">
        <v>298.39</v>
      </c>
      <c r="E173" s="260">
        <v>176.67</v>
      </c>
      <c r="F173" s="234">
        <f>E173-D173</f>
        <v>-121.72</v>
      </c>
      <c r="G173" s="234">
        <f>F173/D173*100</f>
        <v>-40.792251751064043</v>
      </c>
      <c r="H173" s="295"/>
      <c r="I173" s="224"/>
    </row>
    <row r="174" spans="1:9" s="229" customFormat="1" x14ac:dyDescent="0.2">
      <c r="A174" s="247" t="s">
        <v>51</v>
      </c>
      <c r="B174" s="248" t="s">
        <v>177</v>
      </c>
      <c r="C174" s="249" t="s">
        <v>821</v>
      </c>
      <c r="D174" s="283" t="s">
        <v>340</v>
      </c>
      <c r="E174" s="283" t="s">
        <v>340</v>
      </c>
      <c r="F174" s="283" t="s">
        <v>340</v>
      </c>
      <c r="G174" s="251" t="s">
        <v>340</v>
      </c>
      <c r="H174" s="281" t="s">
        <v>340</v>
      </c>
      <c r="I174" s="224"/>
    </row>
    <row r="175" spans="1:9" s="229" customFormat="1" x14ac:dyDescent="0.2">
      <c r="A175" s="247" t="s">
        <v>355</v>
      </c>
      <c r="B175" s="248" t="s">
        <v>179</v>
      </c>
      <c r="C175" s="249" t="s">
        <v>821</v>
      </c>
      <c r="D175" s="259">
        <v>3.1</v>
      </c>
      <c r="E175" s="234">
        <v>0.28999999999999998</v>
      </c>
      <c r="F175" s="234">
        <f>E175-D175</f>
        <v>-2.81</v>
      </c>
      <c r="G175" s="234">
        <f>F175/D175*100</f>
        <v>-90.645161290322591</v>
      </c>
      <c r="H175" s="295"/>
      <c r="I175" s="224"/>
    </row>
    <row r="176" spans="1:9" s="229" customFormat="1" x14ac:dyDescent="0.2">
      <c r="A176" s="247" t="s">
        <v>356</v>
      </c>
      <c r="B176" s="248" t="s">
        <v>181</v>
      </c>
      <c r="C176" s="249" t="s">
        <v>821</v>
      </c>
      <c r="D176" s="283" t="s">
        <v>340</v>
      </c>
      <c r="E176" s="283" t="s">
        <v>340</v>
      </c>
      <c r="F176" s="283" t="s">
        <v>340</v>
      </c>
      <c r="G176" s="283" t="s">
        <v>340</v>
      </c>
      <c r="H176" s="281" t="s">
        <v>340</v>
      </c>
      <c r="I176" s="224"/>
    </row>
    <row r="177" spans="1:9" s="229" customFormat="1" x14ac:dyDescent="0.2">
      <c r="A177" s="247" t="s">
        <v>357</v>
      </c>
      <c r="B177" s="248" t="s">
        <v>183</v>
      </c>
      <c r="C177" s="249" t="s">
        <v>821</v>
      </c>
      <c r="D177" s="283" t="s">
        <v>340</v>
      </c>
      <c r="E177" s="283" t="s">
        <v>340</v>
      </c>
      <c r="F177" s="283" t="s">
        <v>340</v>
      </c>
      <c r="G177" s="283" t="s">
        <v>340</v>
      </c>
      <c r="H177" s="281" t="s">
        <v>340</v>
      </c>
      <c r="I177" s="224"/>
    </row>
    <row r="178" spans="1:9" s="229" customFormat="1" ht="22.5" x14ac:dyDescent="0.2">
      <c r="A178" s="247" t="s">
        <v>358</v>
      </c>
      <c r="B178" s="253" t="s">
        <v>185</v>
      </c>
      <c r="C178" s="249" t="s">
        <v>821</v>
      </c>
      <c r="D178" s="283" t="s">
        <v>340</v>
      </c>
      <c r="E178" s="283" t="s">
        <v>340</v>
      </c>
      <c r="F178" s="283" t="s">
        <v>340</v>
      </c>
      <c r="G178" s="283" t="s">
        <v>340</v>
      </c>
      <c r="H178" s="281" t="s">
        <v>340</v>
      </c>
      <c r="I178" s="224"/>
    </row>
    <row r="179" spans="1:9" s="229" customFormat="1" x14ac:dyDescent="0.2">
      <c r="A179" s="247" t="s">
        <v>359</v>
      </c>
      <c r="B179" s="261" t="s">
        <v>95</v>
      </c>
      <c r="C179" s="249" t="s">
        <v>821</v>
      </c>
      <c r="D179" s="283" t="s">
        <v>340</v>
      </c>
      <c r="E179" s="283" t="s">
        <v>340</v>
      </c>
      <c r="F179" s="283" t="s">
        <v>340</v>
      </c>
      <c r="G179" s="283" t="s">
        <v>340</v>
      </c>
      <c r="H179" s="281" t="s">
        <v>340</v>
      </c>
      <c r="I179" s="224"/>
    </row>
    <row r="180" spans="1:9" s="229" customFormat="1" x14ac:dyDescent="0.2">
      <c r="A180" s="247" t="s">
        <v>360</v>
      </c>
      <c r="B180" s="261" t="s">
        <v>96</v>
      </c>
      <c r="C180" s="249" t="s">
        <v>821</v>
      </c>
      <c r="D180" s="283" t="s">
        <v>340</v>
      </c>
      <c r="E180" s="283" t="s">
        <v>340</v>
      </c>
      <c r="F180" s="283" t="s">
        <v>340</v>
      </c>
      <c r="G180" s="283" t="s">
        <v>340</v>
      </c>
      <c r="H180" s="281" t="s">
        <v>340</v>
      </c>
      <c r="I180" s="224"/>
    </row>
    <row r="181" spans="1:9" s="229" customFormat="1" ht="22.5" x14ac:dyDescent="0.2">
      <c r="A181" s="247" t="s">
        <v>361</v>
      </c>
      <c r="B181" s="264" t="s">
        <v>362</v>
      </c>
      <c r="C181" s="249" t="s">
        <v>821</v>
      </c>
      <c r="D181" s="283" t="s">
        <v>340</v>
      </c>
      <c r="E181" s="283" t="s">
        <v>340</v>
      </c>
      <c r="F181" s="283" t="s">
        <v>340</v>
      </c>
      <c r="G181" s="283" t="s">
        <v>340</v>
      </c>
      <c r="H181" s="281" t="s">
        <v>340</v>
      </c>
      <c r="I181" s="224"/>
    </row>
    <row r="182" spans="1:9" s="229" customFormat="1" x14ac:dyDescent="0.2">
      <c r="A182" s="247" t="s">
        <v>363</v>
      </c>
      <c r="B182" s="263" t="s">
        <v>364</v>
      </c>
      <c r="C182" s="249" t="s">
        <v>821</v>
      </c>
      <c r="D182" s="283" t="s">
        <v>340</v>
      </c>
      <c r="E182" s="283" t="s">
        <v>340</v>
      </c>
      <c r="F182" s="283" t="s">
        <v>340</v>
      </c>
      <c r="G182" s="283" t="s">
        <v>340</v>
      </c>
      <c r="H182" s="281" t="s">
        <v>340</v>
      </c>
      <c r="I182" s="224"/>
    </row>
    <row r="183" spans="1:9" s="229" customFormat="1" ht="22.5" x14ac:dyDescent="0.2">
      <c r="A183" s="247" t="s">
        <v>365</v>
      </c>
      <c r="B183" s="263" t="s">
        <v>366</v>
      </c>
      <c r="C183" s="249" t="s">
        <v>821</v>
      </c>
      <c r="D183" s="283" t="s">
        <v>340</v>
      </c>
      <c r="E183" s="283" t="s">
        <v>340</v>
      </c>
      <c r="F183" s="283" t="s">
        <v>340</v>
      </c>
      <c r="G183" s="283" t="s">
        <v>340</v>
      </c>
      <c r="H183" s="281" t="s">
        <v>340</v>
      </c>
      <c r="I183" s="224"/>
    </row>
    <row r="184" spans="1:9" s="229" customFormat="1" x14ac:dyDescent="0.2">
      <c r="A184" s="247" t="s">
        <v>367</v>
      </c>
      <c r="B184" s="248" t="s">
        <v>189</v>
      </c>
      <c r="C184" s="249" t="s">
        <v>821</v>
      </c>
      <c r="D184" s="259">
        <v>87.46</v>
      </c>
      <c r="E184" s="234">
        <v>20.6</v>
      </c>
      <c r="F184" s="234">
        <f>E184-D184</f>
        <v>-66.859999999999985</v>
      </c>
      <c r="G184" s="234">
        <f>F184/D184*100</f>
        <v>-76.446375485936414</v>
      </c>
      <c r="H184" s="295"/>
      <c r="I184" s="224"/>
    </row>
    <row r="185" spans="1:9" s="229" customFormat="1" x14ac:dyDescent="0.2">
      <c r="A185" s="247" t="s">
        <v>368</v>
      </c>
      <c r="B185" s="282" t="s">
        <v>369</v>
      </c>
      <c r="C185" s="249" t="s">
        <v>821</v>
      </c>
      <c r="D185" s="265">
        <v>420.97999999999996</v>
      </c>
      <c r="E185" s="234">
        <v>195.3</v>
      </c>
      <c r="F185" s="234">
        <f>E185-D185</f>
        <v>-225.67999999999995</v>
      </c>
      <c r="G185" s="234">
        <f>F185/D185*100</f>
        <v>-53.608247422680414</v>
      </c>
      <c r="H185" s="295"/>
      <c r="I185" s="224"/>
    </row>
    <row r="186" spans="1:9" s="229" customFormat="1" x14ac:dyDescent="0.2">
      <c r="A186" s="247" t="s">
        <v>370</v>
      </c>
      <c r="B186" s="264" t="s">
        <v>371</v>
      </c>
      <c r="C186" s="249" t="s">
        <v>821</v>
      </c>
      <c r="D186" s="257">
        <v>5.64</v>
      </c>
      <c r="E186" s="234">
        <v>1.46</v>
      </c>
      <c r="F186" s="234">
        <f>E186-D186</f>
        <v>-4.18</v>
      </c>
      <c r="G186" s="234">
        <f>F186/D186*100</f>
        <v>-74.113475177304963</v>
      </c>
      <c r="H186" s="295"/>
      <c r="I186" s="224"/>
    </row>
    <row r="187" spans="1:9" s="229" customFormat="1" x14ac:dyDescent="0.2">
      <c r="A187" s="247" t="s">
        <v>372</v>
      </c>
      <c r="B187" s="264" t="s">
        <v>373</v>
      </c>
      <c r="C187" s="249" t="s">
        <v>821</v>
      </c>
      <c r="D187" s="257">
        <v>128.44999999999999</v>
      </c>
      <c r="E187" s="234">
        <v>115.03</v>
      </c>
      <c r="F187" s="234">
        <f>E187-D187</f>
        <v>-13.419999999999987</v>
      </c>
      <c r="G187" s="234">
        <f>F187/D187*100</f>
        <v>-10.447644998053708</v>
      </c>
      <c r="H187" s="295"/>
      <c r="I187" s="224"/>
    </row>
    <row r="188" spans="1:9" s="229" customFormat="1" x14ac:dyDescent="0.2">
      <c r="A188" s="247" t="s">
        <v>374</v>
      </c>
      <c r="B188" s="263" t="s">
        <v>375</v>
      </c>
      <c r="C188" s="249" t="s">
        <v>821</v>
      </c>
      <c r="D188" s="283" t="s">
        <v>340</v>
      </c>
      <c r="E188" s="251" t="s">
        <v>340</v>
      </c>
      <c r="F188" s="283" t="s">
        <v>340</v>
      </c>
      <c r="G188" s="283" t="s">
        <v>340</v>
      </c>
      <c r="H188" s="281" t="s">
        <v>340</v>
      </c>
      <c r="I188" s="224"/>
    </row>
    <row r="189" spans="1:9" s="229" customFormat="1" x14ac:dyDescent="0.2">
      <c r="A189" s="247" t="s">
        <v>376</v>
      </c>
      <c r="B189" s="263" t="s">
        <v>377</v>
      </c>
      <c r="C189" s="249" t="s">
        <v>821</v>
      </c>
      <c r="D189" s="257">
        <v>31.72</v>
      </c>
      <c r="E189" s="234">
        <v>3.15</v>
      </c>
      <c r="F189" s="234">
        <f>E189-D189</f>
        <v>-28.57</v>
      </c>
      <c r="G189" s="234">
        <f>F189/D189*100</f>
        <v>-90.069356872635566</v>
      </c>
      <c r="H189" s="295"/>
      <c r="I189" s="224"/>
    </row>
    <row r="190" spans="1:9" s="229" customFormat="1" x14ac:dyDescent="0.2">
      <c r="A190" s="247" t="s">
        <v>378</v>
      </c>
      <c r="B190" s="263" t="s">
        <v>379</v>
      </c>
      <c r="C190" s="249" t="s">
        <v>821</v>
      </c>
      <c r="D190" s="257">
        <v>96.73</v>
      </c>
      <c r="E190" s="234">
        <v>111.88</v>
      </c>
      <c r="F190" s="234">
        <f>E190-D190</f>
        <v>15.149999999999991</v>
      </c>
      <c r="G190" s="234">
        <f>F190/D190*100</f>
        <v>15.662152382921523</v>
      </c>
      <c r="H190" s="295"/>
      <c r="I190" s="224"/>
    </row>
    <row r="191" spans="1:9" s="229" customFormat="1" ht="22.5" x14ac:dyDescent="0.2">
      <c r="A191" s="247" t="s">
        <v>380</v>
      </c>
      <c r="B191" s="264" t="s">
        <v>381</v>
      </c>
      <c r="C191" s="249" t="s">
        <v>821</v>
      </c>
      <c r="D191" s="283" t="s">
        <v>340</v>
      </c>
      <c r="E191" s="251" t="s">
        <v>340</v>
      </c>
      <c r="F191" s="283" t="s">
        <v>340</v>
      </c>
      <c r="G191" s="283" t="s">
        <v>340</v>
      </c>
      <c r="H191" s="281" t="s">
        <v>340</v>
      </c>
      <c r="I191" s="224"/>
    </row>
    <row r="192" spans="1:9" s="229" customFormat="1" ht="22.5" x14ac:dyDescent="0.2">
      <c r="A192" s="247" t="s">
        <v>382</v>
      </c>
      <c r="B192" s="264" t="s">
        <v>383</v>
      </c>
      <c r="C192" s="249" t="s">
        <v>821</v>
      </c>
      <c r="D192" s="283" t="s">
        <v>340</v>
      </c>
      <c r="E192" s="251" t="s">
        <v>340</v>
      </c>
      <c r="F192" s="283" t="s">
        <v>340</v>
      </c>
      <c r="G192" s="283" t="s">
        <v>340</v>
      </c>
      <c r="H192" s="281" t="s">
        <v>340</v>
      </c>
      <c r="I192" s="224"/>
    </row>
    <row r="193" spans="1:9" s="229" customFormat="1" x14ac:dyDescent="0.2">
      <c r="A193" s="247" t="s">
        <v>384</v>
      </c>
      <c r="B193" s="264" t="s">
        <v>385</v>
      </c>
      <c r="C193" s="249" t="s">
        <v>821</v>
      </c>
      <c r="D193" s="283" t="s">
        <v>340</v>
      </c>
      <c r="E193" s="251" t="s">
        <v>340</v>
      </c>
      <c r="F193" s="283" t="s">
        <v>340</v>
      </c>
      <c r="G193" s="283" t="s">
        <v>340</v>
      </c>
      <c r="H193" s="281" t="s">
        <v>340</v>
      </c>
      <c r="I193" s="224"/>
    </row>
    <row r="194" spans="1:9" s="229" customFormat="1" x14ac:dyDescent="0.2">
      <c r="A194" s="247" t="s">
        <v>386</v>
      </c>
      <c r="B194" s="264" t="s">
        <v>387</v>
      </c>
      <c r="C194" s="249" t="s">
        <v>821</v>
      </c>
      <c r="D194" s="257">
        <v>96.11</v>
      </c>
      <c r="E194" s="234">
        <v>39.880000000000003</v>
      </c>
      <c r="F194" s="234">
        <f t="shared" ref="F194:F200" si="10">E194-D194</f>
        <v>-56.23</v>
      </c>
      <c r="G194" s="234">
        <f t="shared" ref="G194:G200" si="11">F194/D194*100</f>
        <v>-58.505878680678393</v>
      </c>
      <c r="H194" s="295"/>
      <c r="I194" s="224"/>
    </row>
    <row r="195" spans="1:9" s="229" customFormat="1" x14ac:dyDescent="0.2">
      <c r="A195" s="247" t="s">
        <v>388</v>
      </c>
      <c r="B195" s="264" t="s">
        <v>389</v>
      </c>
      <c r="C195" s="249" t="s">
        <v>821</v>
      </c>
      <c r="D195" s="257">
        <v>30.94</v>
      </c>
      <c r="E195" s="234">
        <v>13.59</v>
      </c>
      <c r="F195" s="234">
        <f t="shared" si="10"/>
        <v>-17.350000000000001</v>
      </c>
      <c r="G195" s="234">
        <f t="shared" si="11"/>
        <v>-56.076276664511958</v>
      </c>
      <c r="H195" s="295"/>
      <c r="I195" s="224"/>
    </row>
    <row r="196" spans="1:9" s="229" customFormat="1" x14ac:dyDescent="0.2">
      <c r="A196" s="247" t="s">
        <v>390</v>
      </c>
      <c r="B196" s="264" t="s">
        <v>391</v>
      </c>
      <c r="C196" s="249" t="s">
        <v>821</v>
      </c>
      <c r="D196" s="257">
        <v>60.8</v>
      </c>
      <c r="E196" s="234">
        <v>12.52</v>
      </c>
      <c r="F196" s="234">
        <f t="shared" si="10"/>
        <v>-48.28</v>
      </c>
      <c r="G196" s="234">
        <f t="shared" si="11"/>
        <v>-79.40789473684211</v>
      </c>
      <c r="H196" s="295"/>
      <c r="I196" s="224"/>
    </row>
    <row r="197" spans="1:9" s="229" customFormat="1" x14ac:dyDescent="0.2">
      <c r="A197" s="247" t="s">
        <v>392</v>
      </c>
      <c r="B197" s="263" t="s">
        <v>393</v>
      </c>
      <c r="C197" s="249" t="s">
        <v>821</v>
      </c>
      <c r="D197" s="257">
        <v>5.71</v>
      </c>
      <c r="E197" s="234">
        <v>0</v>
      </c>
      <c r="F197" s="234">
        <f t="shared" si="10"/>
        <v>-5.71</v>
      </c>
      <c r="G197" s="234">
        <f t="shared" si="11"/>
        <v>-100</v>
      </c>
      <c r="H197" s="295"/>
      <c r="I197" s="224"/>
    </row>
    <row r="198" spans="1:9" s="229" customFormat="1" x14ac:dyDescent="0.2">
      <c r="A198" s="247" t="s">
        <v>394</v>
      </c>
      <c r="B198" s="264" t="s">
        <v>395</v>
      </c>
      <c r="C198" s="249" t="s">
        <v>821</v>
      </c>
      <c r="D198" s="257">
        <v>66.819999999999993</v>
      </c>
      <c r="E198" s="234">
        <v>6.88</v>
      </c>
      <c r="F198" s="234">
        <f t="shared" si="10"/>
        <v>-59.939999999999991</v>
      </c>
      <c r="G198" s="234">
        <f t="shared" si="11"/>
        <v>-89.703681532475301</v>
      </c>
      <c r="H198" s="295"/>
      <c r="I198" s="224"/>
    </row>
    <row r="199" spans="1:9" s="229" customFormat="1" x14ac:dyDescent="0.2">
      <c r="A199" s="247" t="s">
        <v>396</v>
      </c>
      <c r="B199" s="264" t="s">
        <v>397</v>
      </c>
      <c r="C199" s="249" t="s">
        <v>821</v>
      </c>
      <c r="D199" s="257">
        <v>13.24</v>
      </c>
      <c r="E199" s="234">
        <v>1.85</v>
      </c>
      <c r="F199" s="234">
        <f t="shared" si="10"/>
        <v>-11.39</v>
      </c>
      <c r="G199" s="234">
        <f t="shared" si="11"/>
        <v>-86.027190332326285</v>
      </c>
      <c r="H199" s="295"/>
      <c r="I199" s="224"/>
    </row>
    <row r="200" spans="1:9" s="229" customFormat="1" x14ac:dyDescent="0.2">
      <c r="A200" s="247" t="s">
        <v>398</v>
      </c>
      <c r="B200" s="264" t="s">
        <v>399</v>
      </c>
      <c r="C200" s="249" t="s">
        <v>821</v>
      </c>
      <c r="D200" s="257">
        <v>0.84</v>
      </c>
      <c r="E200" s="234">
        <v>0.13</v>
      </c>
      <c r="F200" s="234">
        <f t="shared" si="10"/>
        <v>-0.71</v>
      </c>
      <c r="G200" s="234">
        <f t="shared" si="11"/>
        <v>-84.523809523809518</v>
      </c>
      <c r="H200" s="295"/>
      <c r="I200" s="224"/>
    </row>
    <row r="201" spans="1:9" s="229" customFormat="1" ht="33.75" x14ac:dyDescent="0.2">
      <c r="A201" s="247" t="s">
        <v>400</v>
      </c>
      <c r="B201" s="264" t="s">
        <v>401</v>
      </c>
      <c r="C201" s="249" t="s">
        <v>821</v>
      </c>
      <c r="D201" s="283" t="s">
        <v>340</v>
      </c>
      <c r="E201" s="251" t="s">
        <v>340</v>
      </c>
      <c r="F201" s="283" t="s">
        <v>340</v>
      </c>
      <c r="G201" s="283" t="s">
        <v>340</v>
      </c>
      <c r="H201" s="281" t="s">
        <v>340</v>
      </c>
      <c r="I201" s="224"/>
    </row>
    <row r="202" spans="1:9" s="229" customFormat="1" x14ac:dyDescent="0.2">
      <c r="A202" s="247" t="s">
        <v>402</v>
      </c>
      <c r="B202" s="264" t="s">
        <v>403</v>
      </c>
      <c r="C202" s="249" t="s">
        <v>821</v>
      </c>
      <c r="D202" s="257">
        <v>18.14</v>
      </c>
      <c r="E202" s="234">
        <v>4.09</v>
      </c>
      <c r="F202" s="234">
        <f>E202-D202</f>
        <v>-14.05</v>
      </c>
      <c r="G202" s="234">
        <f>F202/D202*100</f>
        <v>-77.453142227122385</v>
      </c>
      <c r="H202" s="295"/>
      <c r="I202" s="224"/>
    </row>
    <row r="203" spans="1:9" s="229" customFormat="1" x14ac:dyDescent="0.2">
      <c r="A203" s="247" t="s">
        <v>404</v>
      </c>
      <c r="B203" s="282" t="s">
        <v>405</v>
      </c>
      <c r="C203" s="249" t="s">
        <v>821</v>
      </c>
      <c r="D203" s="259">
        <v>0.33</v>
      </c>
      <c r="E203" s="234">
        <v>0</v>
      </c>
      <c r="F203" s="260">
        <f>E203-D203</f>
        <v>-0.33</v>
      </c>
      <c r="G203" s="234">
        <f>F203/D203*100</f>
        <v>-100</v>
      </c>
      <c r="H203" s="295"/>
      <c r="I203" s="224"/>
    </row>
    <row r="204" spans="1:9" s="229" customFormat="1" x14ac:dyDescent="0.2">
      <c r="A204" s="247" t="s">
        <v>406</v>
      </c>
      <c r="B204" s="264" t="s">
        <v>407</v>
      </c>
      <c r="C204" s="249" t="s">
        <v>821</v>
      </c>
      <c r="D204" s="259">
        <v>0.33</v>
      </c>
      <c r="E204" s="234">
        <v>0</v>
      </c>
      <c r="F204" s="260">
        <f>E204-D204</f>
        <v>-0.33</v>
      </c>
      <c r="G204" s="234">
        <f>F204/D204*100</f>
        <v>-100</v>
      </c>
      <c r="H204" s="295"/>
      <c r="I204" s="224"/>
    </row>
    <row r="205" spans="1:9" s="229" customFormat="1" x14ac:dyDescent="0.2">
      <c r="A205" s="247" t="s">
        <v>408</v>
      </c>
      <c r="B205" s="264" t="s">
        <v>409</v>
      </c>
      <c r="C205" s="249" t="s">
        <v>821</v>
      </c>
      <c r="D205" s="283" t="s">
        <v>340</v>
      </c>
      <c r="E205" s="251" t="s">
        <v>340</v>
      </c>
      <c r="F205" s="283" t="s">
        <v>340</v>
      </c>
      <c r="G205" s="283" t="s">
        <v>340</v>
      </c>
      <c r="H205" s="281" t="s">
        <v>340</v>
      </c>
      <c r="I205" s="224"/>
    </row>
    <row r="206" spans="1:9" s="229" customFormat="1" ht="22.5" x14ac:dyDescent="0.2">
      <c r="A206" s="247" t="s">
        <v>410</v>
      </c>
      <c r="B206" s="263" t="s">
        <v>411</v>
      </c>
      <c r="C206" s="249" t="s">
        <v>821</v>
      </c>
      <c r="D206" s="283" t="s">
        <v>340</v>
      </c>
      <c r="E206" s="251" t="s">
        <v>340</v>
      </c>
      <c r="F206" s="283" t="s">
        <v>340</v>
      </c>
      <c r="G206" s="283" t="s">
        <v>340</v>
      </c>
      <c r="H206" s="281" t="s">
        <v>340</v>
      </c>
      <c r="I206" s="224"/>
    </row>
    <row r="207" spans="1:9" s="229" customFormat="1" x14ac:dyDescent="0.2">
      <c r="A207" s="247" t="s">
        <v>412</v>
      </c>
      <c r="B207" s="266" t="s">
        <v>140</v>
      </c>
      <c r="C207" s="249" t="s">
        <v>821</v>
      </c>
      <c r="D207" s="283" t="s">
        <v>340</v>
      </c>
      <c r="E207" s="251" t="s">
        <v>340</v>
      </c>
      <c r="F207" s="283" t="s">
        <v>340</v>
      </c>
      <c r="G207" s="283" t="s">
        <v>340</v>
      </c>
      <c r="H207" s="281" t="s">
        <v>340</v>
      </c>
      <c r="I207" s="224"/>
    </row>
    <row r="208" spans="1:9" s="229" customFormat="1" ht="22.5" x14ac:dyDescent="0.2">
      <c r="A208" s="247" t="s">
        <v>413</v>
      </c>
      <c r="B208" s="266" t="s">
        <v>144</v>
      </c>
      <c r="C208" s="249" t="s">
        <v>821</v>
      </c>
      <c r="D208" s="283" t="s">
        <v>340</v>
      </c>
      <c r="E208" s="251" t="s">
        <v>340</v>
      </c>
      <c r="F208" s="283" t="s">
        <v>340</v>
      </c>
      <c r="G208" s="283" t="s">
        <v>340</v>
      </c>
      <c r="H208" s="281" t="s">
        <v>340</v>
      </c>
      <c r="I208" s="224"/>
    </row>
    <row r="209" spans="1:9" s="229" customFormat="1" x14ac:dyDescent="0.2">
      <c r="A209" s="247" t="s">
        <v>414</v>
      </c>
      <c r="B209" s="264" t="s">
        <v>415</v>
      </c>
      <c r="C209" s="249" t="s">
        <v>821</v>
      </c>
      <c r="D209" s="283" t="s">
        <v>340</v>
      </c>
      <c r="E209" s="251" t="s">
        <v>340</v>
      </c>
      <c r="F209" s="283" t="s">
        <v>340</v>
      </c>
      <c r="G209" s="283" t="s">
        <v>340</v>
      </c>
      <c r="H209" s="281" t="s">
        <v>340</v>
      </c>
      <c r="I209" s="224"/>
    </row>
    <row r="210" spans="1:9" s="229" customFormat="1" x14ac:dyDescent="0.2">
      <c r="A210" s="247" t="s">
        <v>416</v>
      </c>
      <c r="B210" s="282" t="s">
        <v>417</v>
      </c>
      <c r="C210" s="249" t="s">
        <v>821</v>
      </c>
      <c r="D210" s="259">
        <v>44.04</v>
      </c>
      <c r="E210" s="234">
        <v>1.58</v>
      </c>
      <c r="F210" s="260">
        <f>E210-D210</f>
        <v>-42.46</v>
      </c>
      <c r="G210" s="234">
        <f>F210/D210*100</f>
        <v>-96.412352406902826</v>
      </c>
      <c r="H210" s="295"/>
      <c r="I210" s="224"/>
    </row>
    <row r="211" spans="1:9" s="229" customFormat="1" x14ac:dyDescent="0.2">
      <c r="A211" s="247" t="s">
        <v>418</v>
      </c>
      <c r="B211" s="264" t="s">
        <v>419</v>
      </c>
      <c r="C211" s="249" t="s">
        <v>821</v>
      </c>
      <c r="D211" s="259">
        <v>44.04</v>
      </c>
      <c r="E211" s="234">
        <v>1.58</v>
      </c>
      <c r="F211" s="260">
        <f>E211-D211</f>
        <v>-42.46</v>
      </c>
      <c r="G211" s="234">
        <f>F211/D211*100</f>
        <v>-96.412352406902826</v>
      </c>
      <c r="H211" s="295"/>
      <c r="I211" s="224"/>
    </row>
    <row r="212" spans="1:9" s="229" customFormat="1" x14ac:dyDescent="0.2">
      <c r="A212" s="247" t="s">
        <v>420</v>
      </c>
      <c r="B212" s="263" t="s">
        <v>421</v>
      </c>
      <c r="C212" s="249" t="s">
        <v>821</v>
      </c>
      <c r="D212" s="283" t="s">
        <v>340</v>
      </c>
      <c r="E212" s="283" t="s">
        <v>340</v>
      </c>
      <c r="F212" s="283" t="s">
        <v>340</v>
      </c>
      <c r="G212" s="283" t="s">
        <v>340</v>
      </c>
      <c r="H212" s="281" t="s">
        <v>340</v>
      </c>
      <c r="I212" s="224"/>
    </row>
    <row r="213" spans="1:9" s="229" customFormat="1" x14ac:dyDescent="0.2">
      <c r="A213" s="247" t="s">
        <v>422</v>
      </c>
      <c r="B213" s="263" t="s">
        <v>423</v>
      </c>
      <c r="C213" s="249" t="s">
        <v>821</v>
      </c>
      <c r="D213" s="283" t="s">
        <v>340</v>
      </c>
      <c r="E213" s="283" t="s">
        <v>340</v>
      </c>
      <c r="F213" s="283" t="s">
        <v>340</v>
      </c>
      <c r="G213" s="283" t="s">
        <v>340</v>
      </c>
      <c r="H213" s="281" t="s">
        <v>340</v>
      </c>
      <c r="I213" s="224"/>
    </row>
    <row r="214" spans="1:9" s="229" customFormat="1" ht="22.5" x14ac:dyDescent="0.2">
      <c r="A214" s="247" t="s">
        <v>424</v>
      </c>
      <c r="B214" s="263" t="s">
        <v>425</v>
      </c>
      <c r="C214" s="249" t="s">
        <v>821</v>
      </c>
      <c r="D214" s="283" t="s">
        <v>340</v>
      </c>
      <c r="E214" s="283" t="s">
        <v>340</v>
      </c>
      <c r="F214" s="283" t="s">
        <v>340</v>
      </c>
      <c r="G214" s="283" t="s">
        <v>340</v>
      </c>
      <c r="H214" s="281" t="s">
        <v>340</v>
      </c>
      <c r="I214" s="224"/>
    </row>
    <row r="215" spans="1:9" s="229" customFormat="1" x14ac:dyDescent="0.2">
      <c r="A215" s="247" t="s">
        <v>426</v>
      </c>
      <c r="B215" s="263" t="s">
        <v>427</v>
      </c>
      <c r="C215" s="249" t="s">
        <v>821</v>
      </c>
      <c r="D215" s="283" t="s">
        <v>340</v>
      </c>
      <c r="E215" s="283" t="s">
        <v>340</v>
      </c>
      <c r="F215" s="283" t="s">
        <v>340</v>
      </c>
      <c r="G215" s="283" t="s">
        <v>340</v>
      </c>
      <c r="H215" s="281" t="s">
        <v>340</v>
      </c>
      <c r="I215" s="224"/>
    </row>
    <row r="216" spans="1:9" s="229" customFormat="1" ht="22.5" x14ac:dyDescent="0.2">
      <c r="A216" s="247" t="s">
        <v>428</v>
      </c>
      <c r="B216" s="263" t="s">
        <v>429</v>
      </c>
      <c r="C216" s="249" t="s">
        <v>821</v>
      </c>
      <c r="D216" s="283" t="s">
        <v>340</v>
      </c>
      <c r="E216" s="283" t="s">
        <v>340</v>
      </c>
      <c r="F216" s="283" t="s">
        <v>340</v>
      </c>
      <c r="G216" s="283" t="s">
        <v>340</v>
      </c>
      <c r="H216" s="281" t="s">
        <v>340</v>
      </c>
      <c r="I216" s="224"/>
    </row>
    <row r="217" spans="1:9" s="229" customFormat="1" x14ac:dyDescent="0.2">
      <c r="A217" s="247" t="s">
        <v>430</v>
      </c>
      <c r="B217" s="263" t="s">
        <v>431</v>
      </c>
      <c r="C217" s="249" t="s">
        <v>821</v>
      </c>
      <c r="D217" s="283" t="s">
        <v>340</v>
      </c>
      <c r="E217" s="283" t="s">
        <v>340</v>
      </c>
      <c r="F217" s="283" t="s">
        <v>340</v>
      </c>
      <c r="G217" s="283" t="s">
        <v>340</v>
      </c>
      <c r="H217" s="281" t="s">
        <v>340</v>
      </c>
      <c r="I217" s="224"/>
    </row>
    <row r="218" spans="1:9" s="229" customFormat="1" x14ac:dyDescent="0.2">
      <c r="A218" s="247" t="s">
        <v>432</v>
      </c>
      <c r="B218" s="264" t="s">
        <v>433</v>
      </c>
      <c r="C218" s="249" t="s">
        <v>821</v>
      </c>
      <c r="D218" s="283" t="s">
        <v>340</v>
      </c>
      <c r="E218" s="283" t="s">
        <v>340</v>
      </c>
      <c r="F218" s="283" t="s">
        <v>340</v>
      </c>
      <c r="G218" s="283" t="s">
        <v>340</v>
      </c>
      <c r="H218" s="281" t="s">
        <v>340</v>
      </c>
      <c r="I218" s="224"/>
    </row>
    <row r="219" spans="1:9" s="229" customFormat="1" x14ac:dyDescent="0.2">
      <c r="A219" s="247" t="s">
        <v>434</v>
      </c>
      <c r="B219" s="264" t="s">
        <v>435</v>
      </c>
      <c r="C219" s="249" t="s">
        <v>821</v>
      </c>
      <c r="D219" s="283" t="s">
        <v>340</v>
      </c>
      <c r="E219" s="283" t="s">
        <v>340</v>
      </c>
      <c r="F219" s="283" t="s">
        <v>340</v>
      </c>
      <c r="G219" s="283" t="s">
        <v>340</v>
      </c>
      <c r="H219" s="281" t="s">
        <v>340</v>
      </c>
      <c r="I219" s="224"/>
    </row>
    <row r="220" spans="1:9" s="229" customFormat="1" x14ac:dyDescent="0.2">
      <c r="A220" s="247" t="s">
        <v>436</v>
      </c>
      <c r="B220" s="264" t="s">
        <v>242</v>
      </c>
      <c r="C220" s="249" t="s">
        <v>340</v>
      </c>
      <c r="D220" s="283" t="s">
        <v>340</v>
      </c>
      <c r="E220" s="283" t="s">
        <v>340</v>
      </c>
      <c r="F220" s="283" t="s">
        <v>340</v>
      </c>
      <c r="G220" s="283" t="s">
        <v>340</v>
      </c>
      <c r="H220" s="281" t="s">
        <v>340</v>
      </c>
      <c r="I220" s="224"/>
    </row>
    <row r="221" spans="1:9" s="229" customFormat="1" ht="22.5" x14ac:dyDescent="0.2">
      <c r="A221" s="247" t="s">
        <v>437</v>
      </c>
      <c r="B221" s="264" t="s">
        <v>438</v>
      </c>
      <c r="C221" s="249" t="s">
        <v>821</v>
      </c>
      <c r="D221" s="283" t="s">
        <v>340</v>
      </c>
      <c r="E221" s="283" t="s">
        <v>340</v>
      </c>
      <c r="F221" s="283" t="s">
        <v>340</v>
      </c>
      <c r="G221" s="283" t="s">
        <v>340</v>
      </c>
      <c r="H221" s="281" t="s">
        <v>340</v>
      </c>
      <c r="I221" s="224"/>
    </row>
    <row r="222" spans="1:9" s="229" customFormat="1" x14ac:dyDescent="0.2">
      <c r="A222" s="247" t="s">
        <v>439</v>
      </c>
      <c r="B222" s="282" t="s">
        <v>440</v>
      </c>
      <c r="C222" s="249" t="s">
        <v>821</v>
      </c>
      <c r="D222" s="259">
        <v>0.35</v>
      </c>
      <c r="E222" s="234">
        <v>0</v>
      </c>
      <c r="F222" s="234">
        <f>E222-D222</f>
        <v>-0.35</v>
      </c>
      <c r="G222" s="234">
        <f>F222/D222*100</f>
        <v>-100</v>
      </c>
      <c r="H222" s="295"/>
      <c r="I222" s="224"/>
    </row>
    <row r="223" spans="1:9" s="229" customFormat="1" x14ac:dyDescent="0.2">
      <c r="A223" s="247" t="s">
        <v>441</v>
      </c>
      <c r="B223" s="264" t="s">
        <v>442</v>
      </c>
      <c r="C223" s="249" t="s">
        <v>821</v>
      </c>
      <c r="D223" s="259">
        <v>0.35</v>
      </c>
      <c r="E223" s="234">
        <v>0</v>
      </c>
      <c r="F223" s="234">
        <f>E223-D223</f>
        <v>-0.35</v>
      </c>
      <c r="G223" s="234">
        <f>F223/D223*100</f>
        <v>-100</v>
      </c>
      <c r="H223" s="295"/>
      <c r="I223" s="224"/>
    </row>
    <row r="224" spans="1:9" s="229" customFormat="1" x14ac:dyDescent="0.2">
      <c r="A224" s="247" t="s">
        <v>443</v>
      </c>
      <c r="B224" s="264" t="s">
        <v>444</v>
      </c>
      <c r="C224" s="249" t="s">
        <v>821</v>
      </c>
      <c r="D224" s="283" t="s">
        <v>340</v>
      </c>
      <c r="E224" s="283" t="s">
        <v>340</v>
      </c>
      <c r="F224" s="283" t="s">
        <v>340</v>
      </c>
      <c r="G224" s="283" t="s">
        <v>340</v>
      </c>
      <c r="H224" s="281" t="s">
        <v>340</v>
      </c>
      <c r="I224" s="224"/>
    </row>
    <row r="225" spans="1:9" s="229" customFormat="1" x14ac:dyDescent="0.2">
      <c r="A225" s="247" t="s">
        <v>445</v>
      </c>
      <c r="B225" s="263" t="s">
        <v>446</v>
      </c>
      <c r="C225" s="249" t="s">
        <v>821</v>
      </c>
      <c r="D225" s="283" t="s">
        <v>340</v>
      </c>
      <c r="E225" s="283" t="s">
        <v>340</v>
      </c>
      <c r="F225" s="283" t="s">
        <v>340</v>
      </c>
      <c r="G225" s="283" t="s">
        <v>340</v>
      </c>
      <c r="H225" s="281" t="s">
        <v>340</v>
      </c>
      <c r="I225" s="224"/>
    </row>
    <row r="226" spans="1:9" s="229" customFormat="1" x14ac:dyDescent="0.2">
      <c r="A226" s="247" t="s">
        <v>447</v>
      </c>
      <c r="B226" s="263" t="s">
        <v>448</v>
      </c>
      <c r="C226" s="249" t="s">
        <v>821</v>
      </c>
      <c r="D226" s="283" t="s">
        <v>340</v>
      </c>
      <c r="E226" s="283" t="s">
        <v>340</v>
      </c>
      <c r="F226" s="283" t="s">
        <v>340</v>
      </c>
      <c r="G226" s="283" t="s">
        <v>340</v>
      </c>
      <c r="H226" s="281" t="s">
        <v>340</v>
      </c>
      <c r="I226" s="224"/>
    </row>
    <row r="227" spans="1:9" s="229" customFormat="1" x14ac:dyDescent="0.2">
      <c r="A227" s="247" t="s">
        <v>449</v>
      </c>
      <c r="B227" s="263" t="s">
        <v>450</v>
      </c>
      <c r="C227" s="249" t="s">
        <v>821</v>
      </c>
      <c r="D227" s="283" t="s">
        <v>340</v>
      </c>
      <c r="E227" s="283" t="s">
        <v>340</v>
      </c>
      <c r="F227" s="283" t="s">
        <v>340</v>
      </c>
      <c r="G227" s="283" t="s">
        <v>340</v>
      </c>
      <c r="H227" s="281" t="s">
        <v>340</v>
      </c>
      <c r="I227" s="224"/>
    </row>
    <row r="228" spans="1:9" s="229" customFormat="1" x14ac:dyDescent="0.2">
      <c r="A228" s="247" t="s">
        <v>451</v>
      </c>
      <c r="B228" s="264" t="s">
        <v>452</v>
      </c>
      <c r="C228" s="249" t="s">
        <v>821</v>
      </c>
      <c r="D228" s="283" t="s">
        <v>340</v>
      </c>
      <c r="E228" s="283" t="s">
        <v>340</v>
      </c>
      <c r="F228" s="283" t="s">
        <v>340</v>
      </c>
      <c r="G228" s="283" t="s">
        <v>340</v>
      </c>
      <c r="H228" s="281" t="s">
        <v>340</v>
      </c>
      <c r="I228" s="224"/>
    </row>
    <row r="229" spans="1:9" s="229" customFormat="1" x14ac:dyDescent="0.2">
      <c r="A229" s="247" t="s">
        <v>453</v>
      </c>
      <c r="B229" s="264" t="s">
        <v>454</v>
      </c>
      <c r="C229" s="249" t="s">
        <v>821</v>
      </c>
      <c r="D229" s="283" t="s">
        <v>340</v>
      </c>
      <c r="E229" s="283" t="s">
        <v>340</v>
      </c>
      <c r="F229" s="283" t="s">
        <v>340</v>
      </c>
      <c r="G229" s="283" t="s">
        <v>340</v>
      </c>
      <c r="H229" s="281" t="s">
        <v>340</v>
      </c>
      <c r="I229" s="224"/>
    </row>
    <row r="230" spans="1:9" s="229" customFormat="1" x14ac:dyDescent="0.2">
      <c r="A230" s="247" t="s">
        <v>455</v>
      </c>
      <c r="B230" s="263" t="s">
        <v>456</v>
      </c>
      <c r="C230" s="249" t="s">
        <v>821</v>
      </c>
      <c r="D230" s="283" t="s">
        <v>340</v>
      </c>
      <c r="E230" s="283" t="s">
        <v>340</v>
      </c>
      <c r="F230" s="283" t="s">
        <v>340</v>
      </c>
      <c r="G230" s="283" t="s">
        <v>340</v>
      </c>
      <c r="H230" s="281" t="s">
        <v>340</v>
      </c>
      <c r="I230" s="224"/>
    </row>
    <row r="231" spans="1:9" s="229" customFormat="1" x14ac:dyDescent="0.2">
      <c r="A231" s="247" t="s">
        <v>457</v>
      </c>
      <c r="B231" s="263" t="s">
        <v>458</v>
      </c>
      <c r="C231" s="249" t="s">
        <v>821</v>
      </c>
      <c r="D231" s="283" t="s">
        <v>340</v>
      </c>
      <c r="E231" s="283" t="s">
        <v>340</v>
      </c>
      <c r="F231" s="283" t="s">
        <v>340</v>
      </c>
      <c r="G231" s="283" t="s">
        <v>340</v>
      </c>
      <c r="H231" s="281" t="s">
        <v>340</v>
      </c>
      <c r="I231" s="224"/>
    </row>
    <row r="232" spans="1:9" s="229" customFormat="1" x14ac:dyDescent="0.2">
      <c r="A232" s="247" t="s">
        <v>459</v>
      </c>
      <c r="B232" s="264" t="s">
        <v>460</v>
      </c>
      <c r="C232" s="249" t="s">
        <v>821</v>
      </c>
      <c r="D232" s="283" t="s">
        <v>340</v>
      </c>
      <c r="E232" s="283" t="s">
        <v>340</v>
      </c>
      <c r="F232" s="283" t="s">
        <v>340</v>
      </c>
      <c r="G232" s="283" t="s">
        <v>340</v>
      </c>
      <c r="H232" s="281" t="s">
        <v>340</v>
      </c>
      <c r="I232" s="224"/>
    </row>
    <row r="233" spans="1:9" s="229" customFormat="1" x14ac:dyDescent="0.2">
      <c r="A233" s="247" t="s">
        <v>461</v>
      </c>
      <c r="B233" s="264" t="s">
        <v>462</v>
      </c>
      <c r="C233" s="249" t="s">
        <v>821</v>
      </c>
      <c r="D233" s="283" t="s">
        <v>340</v>
      </c>
      <c r="E233" s="283" t="s">
        <v>340</v>
      </c>
      <c r="F233" s="283" t="s">
        <v>340</v>
      </c>
      <c r="G233" s="283" t="s">
        <v>340</v>
      </c>
      <c r="H233" s="281" t="s">
        <v>340</v>
      </c>
      <c r="I233" s="224"/>
    </row>
    <row r="234" spans="1:9" s="229" customFormat="1" x14ac:dyDescent="0.2">
      <c r="A234" s="247" t="s">
        <v>463</v>
      </c>
      <c r="B234" s="264" t="s">
        <v>464</v>
      </c>
      <c r="C234" s="249" t="s">
        <v>821</v>
      </c>
      <c r="D234" s="283" t="s">
        <v>340</v>
      </c>
      <c r="E234" s="283" t="s">
        <v>340</v>
      </c>
      <c r="F234" s="283" t="s">
        <v>340</v>
      </c>
      <c r="G234" s="283" t="s">
        <v>340</v>
      </c>
      <c r="H234" s="281" t="s">
        <v>340</v>
      </c>
      <c r="I234" s="224"/>
    </row>
    <row r="235" spans="1:9" s="229" customFormat="1" x14ac:dyDescent="0.2">
      <c r="A235" s="247" t="s">
        <v>465</v>
      </c>
      <c r="B235" s="282" t="s">
        <v>466</v>
      </c>
      <c r="C235" s="249" t="s">
        <v>821</v>
      </c>
      <c r="D235" s="283">
        <v>0</v>
      </c>
      <c r="E235" s="283">
        <v>0</v>
      </c>
      <c r="F235" s="283" t="s">
        <v>340</v>
      </c>
      <c r="G235" s="283" t="s">
        <v>340</v>
      </c>
      <c r="H235" s="281" t="s">
        <v>340</v>
      </c>
      <c r="I235" s="224"/>
    </row>
    <row r="236" spans="1:9" s="229" customFormat="1" x14ac:dyDescent="0.2">
      <c r="A236" s="247" t="s">
        <v>467</v>
      </c>
      <c r="B236" s="264" t="s">
        <v>468</v>
      </c>
      <c r="C236" s="249" t="s">
        <v>821</v>
      </c>
      <c r="D236" s="283" t="s">
        <v>340</v>
      </c>
      <c r="E236" s="283" t="s">
        <v>340</v>
      </c>
      <c r="F236" s="283" t="s">
        <v>340</v>
      </c>
      <c r="G236" s="283" t="s">
        <v>340</v>
      </c>
      <c r="H236" s="281" t="s">
        <v>340</v>
      </c>
      <c r="I236" s="224"/>
    </row>
    <row r="237" spans="1:9" s="229" customFormat="1" x14ac:dyDescent="0.2">
      <c r="A237" s="247" t="s">
        <v>469</v>
      </c>
      <c r="B237" s="263" t="s">
        <v>446</v>
      </c>
      <c r="C237" s="249" t="s">
        <v>821</v>
      </c>
      <c r="D237" s="283" t="s">
        <v>340</v>
      </c>
      <c r="E237" s="283" t="s">
        <v>340</v>
      </c>
      <c r="F237" s="283" t="s">
        <v>340</v>
      </c>
      <c r="G237" s="283" t="s">
        <v>340</v>
      </c>
      <c r="H237" s="281" t="s">
        <v>340</v>
      </c>
      <c r="I237" s="224"/>
    </row>
    <row r="238" spans="1:9" s="229" customFormat="1" x14ac:dyDescent="0.2">
      <c r="A238" s="247" t="s">
        <v>470</v>
      </c>
      <c r="B238" s="263" t="s">
        <v>448</v>
      </c>
      <c r="C238" s="249" t="s">
        <v>821</v>
      </c>
      <c r="D238" s="283" t="s">
        <v>340</v>
      </c>
      <c r="E238" s="283" t="s">
        <v>340</v>
      </c>
      <c r="F238" s="283" t="s">
        <v>340</v>
      </c>
      <c r="G238" s="283" t="s">
        <v>340</v>
      </c>
      <c r="H238" s="281" t="s">
        <v>340</v>
      </c>
      <c r="I238" s="224"/>
    </row>
    <row r="239" spans="1:9" s="229" customFormat="1" x14ac:dyDescent="0.2">
      <c r="A239" s="247" t="s">
        <v>471</v>
      </c>
      <c r="B239" s="263" t="s">
        <v>450</v>
      </c>
      <c r="C239" s="249" t="s">
        <v>821</v>
      </c>
      <c r="D239" s="262">
        <v>0</v>
      </c>
      <c r="E239" s="260">
        <v>0</v>
      </c>
      <c r="F239" s="234">
        <f t="shared" ref="F239:F251" si="12">E239-D239</f>
        <v>0</v>
      </c>
      <c r="G239" s="251" t="s">
        <v>340</v>
      </c>
      <c r="H239" s="252" t="s">
        <v>340</v>
      </c>
      <c r="I239" s="224"/>
    </row>
    <row r="240" spans="1:9" s="229" customFormat="1" x14ac:dyDescent="0.2">
      <c r="A240" s="247" t="s">
        <v>472</v>
      </c>
      <c r="B240" s="264" t="s">
        <v>337</v>
      </c>
      <c r="C240" s="249" t="s">
        <v>821</v>
      </c>
      <c r="D240" s="262">
        <v>0</v>
      </c>
      <c r="E240" s="260">
        <v>0</v>
      </c>
      <c r="F240" s="234">
        <f t="shared" si="12"/>
        <v>0</v>
      </c>
      <c r="G240" s="251" t="s">
        <v>340</v>
      </c>
      <c r="H240" s="252" t="s">
        <v>340</v>
      </c>
      <c r="I240" s="224"/>
    </row>
    <row r="241" spans="1:9" s="229" customFormat="1" x14ac:dyDescent="0.2">
      <c r="A241" s="247" t="s">
        <v>473</v>
      </c>
      <c r="B241" s="264" t="s">
        <v>474</v>
      </c>
      <c r="C241" s="249" t="s">
        <v>821</v>
      </c>
      <c r="D241" s="262">
        <v>0</v>
      </c>
      <c r="E241" s="260">
        <v>0</v>
      </c>
      <c r="F241" s="234">
        <f t="shared" si="12"/>
        <v>0</v>
      </c>
      <c r="G241" s="251" t="s">
        <v>340</v>
      </c>
      <c r="H241" s="252" t="s">
        <v>340</v>
      </c>
      <c r="I241" s="224"/>
    </row>
    <row r="242" spans="1:9" s="229" customFormat="1" ht="22.5" x14ac:dyDescent="0.2">
      <c r="A242" s="247" t="s">
        <v>475</v>
      </c>
      <c r="B242" s="282" t="s">
        <v>476</v>
      </c>
      <c r="C242" s="249" t="s">
        <v>821</v>
      </c>
      <c r="D242" s="265">
        <v>-32.029999999999973</v>
      </c>
      <c r="E242" s="234">
        <v>2.2599999999999625</v>
      </c>
      <c r="F242" s="234">
        <f t="shared" si="12"/>
        <v>34.289999999999935</v>
      </c>
      <c r="G242" s="234">
        <f t="shared" ref="G242:G252" si="13">F242/D242*100</f>
        <v>-107.0558851077114</v>
      </c>
      <c r="H242" s="281" t="s">
        <v>340</v>
      </c>
      <c r="I242" s="224"/>
    </row>
    <row r="243" spans="1:9" s="229" customFormat="1" ht="22.5" x14ac:dyDescent="0.2">
      <c r="A243" s="247" t="s">
        <v>477</v>
      </c>
      <c r="B243" s="282" t="s">
        <v>478</v>
      </c>
      <c r="C243" s="249" t="s">
        <v>821</v>
      </c>
      <c r="D243" s="262">
        <v>-43.71</v>
      </c>
      <c r="E243" s="234">
        <v>-1.58</v>
      </c>
      <c r="F243" s="234">
        <f t="shared" si="12"/>
        <v>42.13</v>
      </c>
      <c r="G243" s="234">
        <f t="shared" si="13"/>
        <v>-96.385266529398308</v>
      </c>
      <c r="H243" s="281" t="s">
        <v>340</v>
      </c>
      <c r="I243" s="224"/>
    </row>
    <row r="244" spans="1:9" s="229" customFormat="1" x14ac:dyDescent="0.2">
      <c r="A244" s="247" t="s">
        <v>479</v>
      </c>
      <c r="B244" s="264" t="s">
        <v>480</v>
      </c>
      <c r="C244" s="249" t="s">
        <v>821</v>
      </c>
      <c r="D244" s="262">
        <v>0</v>
      </c>
      <c r="E244" s="296">
        <v>0</v>
      </c>
      <c r="F244" s="234">
        <f t="shared" si="12"/>
        <v>0</v>
      </c>
      <c r="G244" s="251" t="s">
        <v>340</v>
      </c>
      <c r="H244" s="252" t="s">
        <v>340</v>
      </c>
      <c r="I244" s="224"/>
    </row>
    <row r="245" spans="1:9" s="229" customFormat="1" x14ac:dyDescent="0.2">
      <c r="A245" s="247" t="s">
        <v>481</v>
      </c>
      <c r="B245" s="264" t="s">
        <v>482</v>
      </c>
      <c r="C245" s="249" t="s">
        <v>821</v>
      </c>
      <c r="D245" s="262">
        <v>0</v>
      </c>
      <c r="E245" s="296">
        <v>0</v>
      </c>
      <c r="F245" s="234">
        <f t="shared" si="12"/>
        <v>0</v>
      </c>
      <c r="G245" s="251" t="s">
        <v>340</v>
      </c>
      <c r="H245" s="252" t="s">
        <v>340</v>
      </c>
      <c r="I245" s="224"/>
    </row>
    <row r="246" spans="1:9" s="229" customFormat="1" ht="22.5" x14ac:dyDescent="0.2">
      <c r="A246" s="247" t="s">
        <v>483</v>
      </c>
      <c r="B246" s="282" t="s">
        <v>484</v>
      </c>
      <c r="C246" s="249" t="s">
        <v>821</v>
      </c>
      <c r="D246" s="262">
        <v>0.35</v>
      </c>
      <c r="E246" s="234">
        <v>0</v>
      </c>
      <c r="F246" s="234">
        <f t="shared" si="12"/>
        <v>-0.35</v>
      </c>
      <c r="G246" s="234">
        <f t="shared" si="13"/>
        <v>-100</v>
      </c>
      <c r="H246" s="252" t="s">
        <v>340</v>
      </c>
      <c r="I246" s="224"/>
    </row>
    <row r="247" spans="1:9" s="229" customFormat="1" x14ac:dyDescent="0.2">
      <c r="A247" s="247" t="s">
        <v>485</v>
      </c>
      <c r="B247" s="264" t="s">
        <v>486</v>
      </c>
      <c r="C247" s="249" t="s">
        <v>821</v>
      </c>
      <c r="D247" s="262">
        <v>0</v>
      </c>
      <c r="E247" s="296">
        <v>0</v>
      </c>
      <c r="F247" s="234">
        <f t="shared" si="12"/>
        <v>0</v>
      </c>
      <c r="G247" s="251" t="s">
        <v>340</v>
      </c>
      <c r="H247" s="252" t="s">
        <v>340</v>
      </c>
      <c r="I247" s="224"/>
    </row>
    <row r="248" spans="1:9" s="229" customFormat="1" x14ac:dyDescent="0.2">
      <c r="A248" s="247" t="s">
        <v>487</v>
      </c>
      <c r="B248" s="264" t="s">
        <v>488</v>
      </c>
      <c r="C248" s="249" t="s">
        <v>821</v>
      </c>
      <c r="D248" s="262">
        <v>0</v>
      </c>
      <c r="E248" s="296">
        <v>0</v>
      </c>
      <c r="F248" s="234">
        <f t="shared" si="12"/>
        <v>0</v>
      </c>
      <c r="G248" s="251" t="s">
        <v>340</v>
      </c>
      <c r="H248" s="252" t="s">
        <v>340</v>
      </c>
      <c r="I248" s="224"/>
    </row>
    <row r="249" spans="1:9" s="229" customFormat="1" x14ac:dyDescent="0.2">
      <c r="A249" s="247" t="s">
        <v>489</v>
      </c>
      <c r="B249" s="282" t="s">
        <v>490</v>
      </c>
      <c r="C249" s="249" t="s">
        <v>821</v>
      </c>
      <c r="D249" s="262">
        <v>0</v>
      </c>
      <c r="E249" s="296">
        <v>0</v>
      </c>
      <c r="F249" s="234">
        <f t="shared" si="12"/>
        <v>0</v>
      </c>
      <c r="G249" s="251" t="s">
        <v>340</v>
      </c>
      <c r="H249" s="252" t="s">
        <v>340</v>
      </c>
      <c r="I249" s="224"/>
    </row>
    <row r="250" spans="1:9" s="229" customFormat="1" ht="22.5" x14ac:dyDescent="0.2">
      <c r="A250" s="247" t="s">
        <v>491</v>
      </c>
      <c r="B250" s="282" t="s">
        <v>492</v>
      </c>
      <c r="C250" s="249" t="s">
        <v>821</v>
      </c>
      <c r="D250" s="331">
        <v>-75.389999999999986</v>
      </c>
      <c r="E250" s="234">
        <v>0.67999999999996241</v>
      </c>
      <c r="F250" s="234">
        <f t="shared" si="12"/>
        <v>76.069999999999951</v>
      </c>
      <c r="G250" s="234">
        <f t="shared" si="13"/>
        <v>-100.90197638944151</v>
      </c>
      <c r="H250" s="281" t="s">
        <v>340</v>
      </c>
      <c r="I250" s="224"/>
    </row>
    <row r="251" spans="1:9" s="229" customFormat="1" x14ac:dyDescent="0.2">
      <c r="A251" s="247" t="s">
        <v>493</v>
      </c>
      <c r="B251" s="282" t="s">
        <v>494</v>
      </c>
      <c r="C251" s="249" t="s">
        <v>821</v>
      </c>
      <c r="D251" s="259">
        <v>0.5</v>
      </c>
      <c r="E251" s="260">
        <v>0.5</v>
      </c>
      <c r="F251" s="234">
        <f t="shared" si="12"/>
        <v>0</v>
      </c>
      <c r="G251" s="234">
        <f t="shared" si="13"/>
        <v>0</v>
      </c>
      <c r="H251" s="281" t="s">
        <v>340</v>
      </c>
      <c r="I251" s="224"/>
    </row>
    <row r="252" spans="1:9" s="229" customFormat="1" ht="12" thickBot="1" x14ac:dyDescent="0.25">
      <c r="A252" s="268" t="s">
        <v>495</v>
      </c>
      <c r="B252" s="297" t="s">
        <v>496</v>
      </c>
      <c r="C252" s="270" t="s">
        <v>821</v>
      </c>
      <c r="D252" s="271">
        <v>0.5</v>
      </c>
      <c r="E252" s="250">
        <v>0.7</v>
      </c>
      <c r="F252" s="272">
        <f>E252-D252</f>
        <v>0.19999999999999996</v>
      </c>
      <c r="G252" s="272">
        <f t="shared" si="13"/>
        <v>39.999999999999993</v>
      </c>
      <c r="H252" s="298" t="s">
        <v>340</v>
      </c>
      <c r="I252" s="224"/>
    </row>
    <row r="253" spans="1:9" s="229" customFormat="1" x14ac:dyDescent="0.2">
      <c r="A253" s="240" t="s">
        <v>497</v>
      </c>
      <c r="B253" s="241" t="s">
        <v>242</v>
      </c>
      <c r="C253" s="242" t="s">
        <v>340</v>
      </c>
      <c r="D253" s="276">
        <v>0</v>
      </c>
      <c r="E253" s="299">
        <v>0</v>
      </c>
      <c r="F253" s="277"/>
      <c r="G253" s="277"/>
      <c r="H253" s="278" t="s">
        <v>340</v>
      </c>
      <c r="I253" s="224"/>
    </row>
    <row r="254" spans="1:9" s="229" customFormat="1" x14ac:dyDescent="0.2">
      <c r="A254" s="247" t="s">
        <v>498</v>
      </c>
      <c r="B254" s="264" t="s">
        <v>499</v>
      </c>
      <c r="C254" s="249" t="s">
        <v>821</v>
      </c>
      <c r="D254" s="259">
        <v>31.05</v>
      </c>
      <c r="E254" s="260">
        <v>80.36</v>
      </c>
      <c r="F254" s="234">
        <f>E254-D254</f>
        <v>49.31</v>
      </c>
      <c r="G254" s="234">
        <f>F254/D254*100</f>
        <v>158.80837359098228</v>
      </c>
      <c r="H254" s="252" t="s">
        <v>340</v>
      </c>
      <c r="I254" s="224"/>
    </row>
    <row r="255" spans="1:9" s="229" customFormat="1" ht="22.5" x14ac:dyDescent="0.2">
      <c r="A255" s="247" t="s">
        <v>500</v>
      </c>
      <c r="B255" s="263" t="s">
        <v>501</v>
      </c>
      <c r="C255" s="249" t="s">
        <v>821</v>
      </c>
      <c r="D255" s="259">
        <v>0</v>
      </c>
      <c r="E255" s="260"/>
      <c r="F255" s="234">
        <f t="shared" ref="F255:F317" si="14">E255-D255</f>
        <v>0</v>
      </c>
      <c r="G255" s="251" t="s">
        <v>340</v>
      </c>
      <c r="H255" s="252" t="s">
        <v>340</v>
      </c>
      <c r="I255" s="224"/>
    </row>
    <row r="256" spans="1:9" s="229" customFormat="1" x14ac:dyDescent="0.2">
      <c r="A256" s="247" t="s">
        <v>502</v>
      </c>
      <c r="B256" s="266" t="s">
        <v>503</v>
      </c>
      <c r="C256" s="249" t="s">
        <v>821</v>
      </c>
      <c r="D256" s="259">
        <v>0</v>
      </c>
      <c r="E256" s="260"/>
      <c r="F256" s="234">
        <f t="shared" si="14"/>
        <v>0</v>
      </c>
      <c r="G256" s="251" t="s">
        <v>340</v>
      </c>
      <c r="H256" s="252" t="s">
        <v>340</v>
      </c>
      <c r="I256" s="224"/>
    </row>
    <row r="257" spans="1:9" s="229" customFormat="1" ht="22.5" x14ac:dyDescent="0.2">
      <c r="A257" s="247" t="s">
        <v>504</v>
      </c>
      <c r="B257" s="266" t="s">
        <v>505</v>
      </c>
      <c r="C257" s="249" t="s">
        <v>821</v>
      </c>
      <c r="D257" s="259">
        <v>0</v>
      </c>
      <c r="E257" s="260"/>
      <c r="F257" s="234">
        <f t="shared" si="14"/>
        <v>0</v>
      </c>
      <c r="G257" s="251" t="s">
        <v>340</v>
      </c>
      <c r="H257" s="252" t="s">
        <v>340</v>
      </c>
      <c r="I257" s="224"/>
    </row>
    <row r="258" spans="1:9" s="229" customFormat="1" x14ac:dyDescent="0.2">
      <c r="A258" s="247" t="s">
        <v>506</v>
      </c>
      <c r="B258" s="267" t="s">
        <v>503</v>
      </c>
      <c r="C258" s="249" t="s">
        <v>821</v>
      </c>
      <c r="D258" s="259">
        <v>0</v>
      </c>
      <c r="E258" s="260"/>
      <c r="F258" s="234">
        <f t="shared" si="14"/>
        <v>0</v>
      </c>
      <c r="G258" s="251" t="s">
        <v>340</v>
      </c>
      <c r="H258" s="252" t="s">
        <v>340</v>
      </c>
      <c r="I258" s="224"/>
    </row>
    <row r="259" spans="1:9" s="229" customFormat="1" ht="22.5" x14ac:dyDescent="0.2">
      <c r="A259" s="247" t="s">
        <v>507</v>
      </c>
      <c r="B259" s="266" t="s">
        <v>173</v>
      </c>
      <c r="C259" s="249" t="s">
        <v>821</v>
      </c>
      <c r="D259" s="259">
        <v>0</v>
      </c>
      <c r="E259" s="260"/>
      <c r="F259" s="234">
        <f t="shared" si="14"/>
        <v>0</v>
      </c>
      <c r="G259" s="251" t="s">
        <v>340</v>
      </c>
      <c r="H259" s="252" t="s">
        <v>340</v>
      </c>
      <c r="I259" s="224"/>
    </row>
    <row r="260" spans="1:9" s="229" customFormat="1" x14ac:dyDescent="0.2">
      <c r="A260" s="247" t="s">
        <v>508</v>
      </c>
      <c r="B260" s="267" t="s">
        <v>503</v>
      </c>
      <c r="C260" s="249" t="s">
        <v>821</v>
      </c>
      <c r="D260" s="259">
        <v>0</v>
      </c>
      <c r="E260" s="260"/>
      <c r="F260" s="234">
        <f t="shared" si="14"/>
        <v>0</v>
      </c>
      <c r="G260" s="251" t="s">
        <v>340</v>
      </c>
      <c r="H260" s="252" t="s">
        <v>340</v>
      </c>
      <c r="I260" s="224"/>
    </row>
    <row r="261" spans="1:9" s="229" customFormat="1" ht="22.5" x14ac:dyDescent="0.2">
      <c r="A261" s="247" t="s">
        <v>509</v>
      </c>
      <c r="B261" s="266" t="s">
        <v>174</v>
      </c>
      <c r="C261" s="249" t="s">
        <v>821</v>
      </c>
      <c r="D261" s="259">
        <v>0</v>
      </c>
      <c r="E261" s="260"/>
      <c r="F261" s="234">
        <f t="shared" si="14"/>
        <v>0</v>
      </c>
      <c r="G261" s="251" t="s">
        <v>340</v>
      </c>
      <c r="H261" s="252" t="s">
        <v>340</v>
      </c>
      <c r="I261" s="224"/>
    </row>
    <row r="262" spans="1:9" s="229" customFormat="1" x14ac:dyDescent="0.2">
      <c r="A262" s="247" t="s">
        <v>510</v>
      </c>
      <c r="B262" s="267" t="s">
        <v>503</v>
      </c>
      <c r="C262" s="249" t="s">
        <v>821</v>
      </c>
      <c r="D262" s="259">
        <v>0</v>
      </c>
      <c r="E262" s="260"/>
      <c r="F262" s="234">
        <f t="shared" si="14"/>
        <v>0</v>
      </c>
      <c r="G262" s="251" t="s">
        <v>340</v>
      </c>
      <c r="H262" s="252" t="s">
        <v>340</v>
      </c>
      <c r="I262" s="224"/>
    </row>
    <row r="263" spans="1:9" s="229" customFormat="1" x14ac:dyDescent="0.2">
      <c r="A263" s="247" t="s">
        <v>511</v>
      </c>
      <c r="B263" s="263" t="s">
        <v>512</v>
      </c>
      <c r="C263" s="249" t="s">
        <v>821</v>
      </c>
      <c r="D263" s="259">
        <v>0</v>
      </c>
      <c r="E263" s="260"/>
      <c r="F263" s="234">
        <f t="shared" si="14"/>
        <v>0</v>
      </c>
      <c r="G263" s="251" t="s">
        <v>340</v>
      </c>
      <c r="H263" s="252" t="s">
        <v>340</v>
      </c>
      <c r="I263" s="224"/>
    </row>
    <row r="264" spans="1:9" s="229" customFormat="1" x14ac:dyDescent="0.2">
      <c r="A264" s="247" t="s">
        <v>513</v>
      </c>
      <c r="B264" s="266" t="s">
        <v>503</v>
      </c>
      <c r="C264" s="249" t="s">
        <v>821</v>
      </c>
      <c r="D264" s="259">
        <v>0</v>
      </c>
      <c r="E264" s="260"/>
      <c r="F264" s="234">
        <f t="shared" si="14"/>
        <v>0</v>
      </c>
      <c r="G264" s="251" t="s">
        <v>340</v>
      </c>
      <c r="H264" s="252" t="s">
        <v>340</v>
      </c>
      <c r="I264" s="224"/>
    </row>
    <row r="265" spans="1:9" s="229" customFormat="1" x14ac:dyDescent="0.2">
      <c r="A265" s="247" t="s">
        <v>514</v>
      </c>
      <c r="B265" s="261" t="s">
        <v>88</v>
      </c>
      <c r="C265" s="249" t="s">
        <v>821</v>
      </c>
      <c r="D265" s="259">
        <v>14.71</v>
      </c>
      <c r="E265" s="234">
        <v>51.98</v>
      </c>
      <c r="F265" s="234">
        <f t="shared" si="14"/>
        <v>37.269999999999996</v>
      </c>
      <c r="G265" s="234">
        <f>F265/D265*100</f>
        <v>253.3650577838205</v>
      </c>
      <c r="H265" s="252" t="s">
        <v>340</v>
      </c>
      <c r="I265" s="224"/>
    </row>
    <row r="266" spans="1:9" s="229" customFormat="1" x14ac:dyDescent="0.2">
      <c r="A266" s="247" t="s">
        <v>515</v>
      </c>
      <c r="B266" s="266" t="s">
        <v>503</v>
      </c>
      <c r="C266" s="249" t="s">
        <v>821</v>
      </c>
      <c r="D266" s="259">
        <v>0</v>
      </c>
      <c r="E266" s="260"/>
      <c r="F266" s="234">
        <f t="shared" si="14"/>
        <v>0</v>
      </c>
      <c r="G266" s="251" t="s">
        <v>340</v>
      </c>
      <c r="H266" s="252" t="s">
        <v>340</v>
      </c>
      <c r="I266" s="224"/>
    </row>
    <row r="267" spans="1:9" s="229" customFormat="1" x14ac:dyDescent="0.2">
      <c r="A267" s="247" t="s">
        <v>516</v>
      </c>
      <c r="B267" s="261" t="s">
        <v>517</v>
      </c>
      <c r="C267" s="249" t="s">
        <v>821</v>
      </c>
      <c r="D267" s="259">
        <v>0</v>
      </c>
      <c r="E267" s="260"/>
      <c r="F267" s="234">
        <f t="shared" si="14"/>
        <v>0</v>
      </c>
      <c r="G267" s="251" t="s">
        <v>340</v>
      </c>
      <c r="H267" s="252" t="s">
        <v>340</v>
      </c>
      <c r="I267" s="224"/>
    </row>
    <row r="268" spans="1:9" s="229" customFormat="1" x14ac:dyDescent="0.2">
      <c r="A268" s="247" t="s">
        <v>518</v>
      </c>
      <c r="B268" s="266" t="s">
        <v>503</v>
      </c>
      <c r="C268" s="249" t="s">
        <v>821</v>
      </c>
      <c r="D268" s="259">
        <v>0</v>
      </c>
      <c r="E268" s="260"/>
      <c r="F268" s="234">
        <f t="shared" si="14"/>
        <v>0</v>
      </c>
      <c r="G268" s="251" t="s">
        <v>340</v>
      </c>
      <c r="H268" s="252" t="s">
        <v>340</v>
      </c>
      <c r="I268" s="224"/>
    </row>
    <row r="269" spans="1:9" s="229" customFormat="1" x14ac:dyDescent="0.2">
      <c r="A269" s="247" t="s">
        <v>519</v>
      </c>
      <c r="B269" s="261" t="s">
        <v>520</v>
      </c>
      <c r="C269" s="249" t="s">
        <v>821</v>
      </c>
      <c r="D269" s="259">
        <v>0</v>
      </c>
      <c r="E269" s="260"/>
      <c r="F269" s="234">
        <f t="shared" si="14"/>
        <v>0</v>
      </c>
      <c r="G269" s="251" t="s">
        <v>340</v>
      </c>
      <c r="H269" s="252" t="s">
        <v>340</v>
      </c>
      <c r="I269" s="224"/>
    </row>
    <row r="270" spans="1:9" s="229" customFormat="1" x14ac:dyDescent="0.2">
      <c r="A270" s="247" t="s">
        <v>521</v>
      </c>
      <c r="B270" s="266" t="s">
        <v>503</v>
      </c>
      <c r="C270" s="249" t="s">
        <v>821</v>
      </c>
      <c r="D270" s="259">
        <v>0</v>
      </c>
      <c r="E270" s="260"/>
      <c r="F270" s="234">
        <f t="shared" si="14"/>
        <v>0</v>
      </c>
      <c r="G270" s="251" t="s">
        <v>340</v>
      </c>
      <c r="H270" s="252" t="s">
        <v>340</v>
      </c>
      <c r="I270" s="224"/>
    </row>
    <row r="271" spans="1:9" s="229" customFormat="1" x14ac:dyDescent="0.2">
      <c r="A271" s="247" t="s">
        <v>522</v>
      </c>
      <c r="B271" s="261" t="s">
        <v>90</v>
      </c>
      <c r="C271" s="249" t="s">
        <v>821</v>
      </c>
      <c r="D271" s="259">
        <v>0</v>
      </c>
      <c r="E271" s="260"/>
      <c r="F271" s="234">
        <f t="shared" si="14"/>
        <v>0</v>
      </c>
      <c r="G271" s="251" t="s">
        <v>340</v>
      </c>
      <c r="H271" s="252" t="s">
        <v>340</v>
      </c>
      <c r="I271" s="224"/>
    </row>
    <row r="272" spans="1:9" s="229" customFormat="1" x14ac:dyDescent="0.2">
      <c r="A272" s="247" t="s">
        <v>523</v>
      </c>
      <c r="B272" s="266" t="s">
        <v>503</v>
      </c>
      <c r="C272" s="249" t="s">
        <v>821</v>
      </c>
      <c r="D272" s="259">
        <v>0</v>
      </c>
      <c r="E272" s="260"/>
      <c r="F272" s="234">
        <f t="shared" si="14"/>
        <v>0</v>
      </c>
      <c r="G272" s="251" t="s">
        <v>340</v>
      </c>
      <c r="H272" s="252" t="s">
        <v>340</v>
      </c>
      <c r="I272" s="224"/>
    </row>
    <row r="273" spans="1:9" s="229" customFormat="1" x14ac:dyDescent="0.2">
      <c r="A273" s="247" t="s">
        <v>522</v>
      </c>
      <c r="B273" s="261" t="s">
        <v>524</v>
      </c>
      <c r="C273" s="249" t="s">
        <v>821</v>
      </c>
      <c r="D273" s="259">
        <v>0</v>
      </c>
      <c r="E273" s="260"/>
      <c r="F273" s="234">
        <f t="shared" si="14"/>
        <v>0</v>
      </c>
      <c r="G273" s="251" t="s">
        <v>340</v>
      </c>
      <c r="H273" s="252" t="s">
        <v>340</v>
      </c>
      <c r="I273" s="224"/>
    </row>
    <row r="274" spans="1:9" s="229" customFormat="1" x14ac:dyDescent="0.2">
      <c r="A274" s="247" t="s">
        <v>525</v>
      </c>
      <c r="B274" s="266" t="s">
        <v>503</v>
      </c>
      <c r="C274" s="249" t="s">
        <v>821</v>
      </c>
      <c r="D274" s="259">
        <v>0</v>
      </c>
      <c r="E274" s="260"/>
      <c r="F274" s="234">
        <f t="shared" si="14"/>
        <v>0</v>
      </c>
      <c r="G274" s="251" t="s">
        <v>340</v>
      </c>
      <c r="H274" s="252" t="s">
        <v>340</v>
      </c>
      <c r="I274" s="224"/>
    </row>
    <row r="275" spans="1:9" s="229" customFormat="1" ht="22.5" x14ac:dyDescent="0.2">
      <c r="A275" s="247" t="s">
        <v>526</v>
      </c>
      <c r="B275" s="263" t="s">
        <v>527</v>
      </c>
      <c r="C275" s="249" t="s">
        <v>821</v>
      </c>
      <c r="D275" s="259">
        <v>0</v>
      </c>
      <c r="E275" s="260"/>
      <c r="F275" s="234">
        <f t="shared" si="14"/>
        <v>0</v>
      </c>
      <c r="G275" s="251" t="s">
        <v>340</v>
      </c>
      <c r="H275" s="252" t="s">
        <v>340</v>
      </c>
      <c r="I275" s="224"/>
    </row>
    <row r="276" spans="1:9" s="229" customFormat="1" x14ac:dyDescent="0.2">
      <c r="A276" s="247" t="s">
        <v>528</v>
      </c>
      <c r="B276" s="266" t="s">
        <v>503</v>
      </c>
      <c r="C276" s="249" t="s">
        <v>821</v>
      </c>
      <c r="D276" s="259">
        <v>0</v>
      </c>
      <c r="E276" s="260"/>
      <c r="F276" s="234">
        <f t="shared" si="14"/>
        <v>0</v>
      </c>
      <c r="G276" s="251" t="s">
        <v>340</v>
      </c>
      <c r="H276" s="252" t="s">
        <v>340</v>
      </c>
      <c r="I276" s="224"/>
    </row>
    <row r="277" spans="1:9" s="229" customFormat="1" x14ac:dyDescent="0.2">
      <c r="A277" s="247" t="s">
        <v>529</v>
      </c>
      <c r="B277" s="266" t="s">
        <v>95</v>
      </c>
      <c r="C277" s="249" t="s">
        <v>821</v>
      </c>
      <c r="D277" s="259">
        <v>0</v>
      </c>
      <c r="E277" s="260"/>
      <c r="F277" s="234">
        <f t="shared" si="14"/>
        <v>0</v>
      </c>
      <c r="G277" s="251" t="s">
        <v>340</v>
      </c>
      <c r="H277" s="252" t="s">
        <v>340</v>
      </c>
      <c r="I277" s="224"/>
    </row>
    <row r="278" spans="1:9" s="229" customFormat="1" x14ac:dyDescent="0.2">
      <c r="A278" s="247" t="s">
        <v>530</v>
      </c>
      <c r="B278" s="267" t="s">
        <v>503</v>
      </c>
      <c r="C278" s="249" t="s">
        <v>821</v>
      </c>
      <c r="D278" s="259">
        <v>0</v>
      </c>
      <c r="E278" s="260"/>
      <c r="F278" s="234">
        <f t="shared" si="14"/>
        <v>0</v>
      </c>
      <c r="G278" s="251" t="s">
        <v>340</v>
      </c>
      <c r="H278" s="252" t="s">
        <v>340</v>
      </c>
      <c r="I278" s="224"/>
    </row>
    <row r="279" spans="1:9" s="229" customFormat="1" x14ac:dyDescent="0.2">
      <c r="A279" s="247" t="s">
        <v>531</v>
      </c>
      <c r="B279" s="266" t="s">
        <v>96</v>
      </c>
      <c r="C279" s="249" t="s">
        <v>821</v>
      </c>
      <c r="D279" s="259">
        <v>0</v>
      </c>
      <c r="E279" s="260"/>
      <c r="F279" s="234">
        <f t="shared" si="14"/>
        <v>0</v>
      </c>
      <c r="G279" s="251" t="s">
        <v>340</v>
      </c>
      <c r="H279" s="252" t="s">
        <v>340</v>
      </c>
      <c r="I279" s="224"/>
    </row>
    <row r="280" spans="1:9" s="229" customFormat="1" x14ac:dyDescent="0.2">
      <c r="A280" s="247" t="s">
        <v>532</v>
      </c>
      <c r="B280" s="267" t="s">
        <v>503</v>
      </c>
      <c r="C280" s="249" t="s">
        <v>821</v>
      </c>
      <c r="D280" s="259">
        <v>0</v>
      </c>
      <c r="E280" s="260"/>
      <c r="F280" s="234">
        <f t="shared" si="14"/>
        <v>0</v>
      </c>
      <c r="G280" s="251" t="s">
        <v>340</v>
      </c>
      <c r="H280" s="252" t="s">
        <v>340</v>
      </c>
      <c r="I280" s="224"/>
    </row>
    <row r="281" spans="1:9" s="229" customFormat="1" x14ac:dyDescent="0.2">
      <c r="A281" s="247" t="s">
        <v>533</v>
      </c>
      <c r="B281" s="263" t="s">
        <v>534</v>
      </c>
      <c r="C281" s="249" t="s">
        <v>821</v>
      </c>
      <c r="D281" s="259">
        <v>16.34</v>
      </c>
      <c r="E281" s="260">
        <v>28.380000000000003</v>
      </c>
      <c r="F281" s="234">
        <f t="shared" si="14"/>
        <v>12.040000000000003</v>
      </c>
      <c r="G281" s="234">
        <f>F281/D281*100</f>
        <v>73.684210526315809</v>
      </c>
      <c r="H281" s="252" t="s">
        <v>340</v>
      </c>
      <c r="I281" s="224"/>
    </row>
    <row r="282" spans="1:9" s="229" customFormat="1" x14ac:dyDescent="0.2">
      <c r="A282" s="247" t="s">
        <v>535</v>
      </c>
      <c r="B282" s="266" t="s">
        <v>503</v>
      </c>
      <c r="C282" s="249" t="s">
        <v>821</v>
      </c>
      <c r="D282" s="259">
        <v>1.71</v>
      </c>
      <c r="E282" s="260">
        <v>0</v>
      </c>
      <c r="F282" s="234">
        <f t="shared" si="14"/>
        <v>-1.71</v>
      </c>
      <c r="G282" s="234"/>
      <c r="H282" s="252" t="s">
        <v>340</v>
      </c>
      <c r="I282" s="224"/>
    </row>
    <row r="283" spans="1:9" s="229" customFormat="1" x14ac:dyDescent="0.2">
      <c r="A283" s="247" t="s">
        <v>536</v>
      </c>
      <c r="B283" s="264" t="s">
        <v>537</v>
      </c>
      <c r="C283" s="249" t="s">
        <v>821</v>
      </c>
      <c r="D283" s="259">
        <v>43.88</v>
      </c>
      <c r="E283" s="234">
        <v>140.18</v>
      </c>
      <c r="F283" s="234">
        <f t="shared" si="14"/>
        <v>96.300000000000011</v>
      </c>
      <c r="G283" s="234">
        <f>F283/D283*100</f>
        <v>219.4621695533273</v>
      </c>
      <c r="H283" s="252" t="s">
        <v>340</v>
      </c>
      <c r="I283" s="224"/>
    </row>
    <row r="284" spans="1:9" s="229" customFormat="1" x14ac:dyDescent="0.2">
      <c r="A284" s="247" t="s">
        <v>538</v>
      </c>
      <c r="B284" s="263" t="s">
        <v>539</v>
      </c>
      <c r="C284" s="249" t="s">
        <v>821</v>
      </c>
      <c r="D284" s="259">
        <v>0</v>
      </c>
      <c r="E284" s="260"/>
      <c r="F284" s="234">
        <f t="shared" si="14"/>
        <v>0</v>
      </c>
      <c r="G284" s="251" t="s">
        <v>340</v>
      </c>
      <c r="H284" s="252" t="s">
        <v>340</v>
      </c>
      <c r="I284" s="224"/>
    </row>
    <row r="285" spans="1:9" s="229" customFormat="1" x14ac:dyDescent="0.2">
      <c r="A285" s="247" t="s">
        <v>540</v>
      </c>
      <c r="B285" s="266" t="s">
        <v>503</v>
      </c>
      <c r="C285" s="249" t="s">
        <v>821</v>
      </c>
      <c r="D285" s="259">
        <v>0</v>
      </c>
      <c r="E285" s="260"/>
      <c r="F285" s="234">
        <f t="shared" si="14"/>
        <v>0</v>
      </c>
      <c r="G285" s="251" t="s">
        <v>340</v>
      </c>
      <c r="H285" s="252" t="s">
        <v>340</v>
      </c>
      <c r="I285" s="224"/>
    </row>
    <row r="286" spans="1:9" s="229" customFormat="1" x14ac:dyDescent="0.2">
      <c r="A286" s="247" t="s">
        <v>541</v>
      </c>
      <c r="B286" s="263" t="s">
        <v>542</v>
      </c>
      <c r="C286" s="249" t="s">
        <v>821</v>
      </c>
      <c r="D286" s="259">
        <v>3.65</v>
      </c>
      <c r="E286" s="234">
        <v>90.22</v>
      </c>
      <c r="F286" s="234">
        <f t="shared" si="14"/>
        <v>86.57</v>
      </c>
      <c r="G286" s="234">
        <f>F286/D286*100</f>
        <v>2371.7808219178082</v>
      </c>
      <c r="H286" s="252" t="s">
        <v>340</v>
      </c>
      <c r="I286" s="224"/>
    </row>
    <row r="287" spans="1:9" s="229" customFormat="1" x14ac:dyDescent="0.2">
      <c r="A287" s="247" t="s">
        <v>543</v>
      </c>
      <c r="B287" s="266" t="s">
        <v>375</v>
      </c>
      <c r="C287" s="249" t="s">
        <v>821</v>
      </c>
      <c r="D287" s="259">
        <v>0</v>
      </c>
      <c r="E287" s="260"/>
      <c r="F287" s="234">
        <f t="shared" si="14"/>
        <v>0</v>
      </c>
      <c r="G287" s="251" t="s">
        <v>340</v>
      </c>
      <c r="H287" s="252" t="s">
        <v>340</v>
      </c>
      <c r="I287" s="224"/>
    </row>
    <row r="288" spans="1:9" s="229" customFormat="1" x14ac:dyDescent="0.2">
      <c r="A288" s="247" t="s">
        <v>544</v>
      </c>
      <c r="B288" s="267" t="s">
        <v>503</v>
      </c>
      <c r="C288" s="249" t="s">
        <v>821</v>
      </c>
      <c r="D288" s="259">
        <v>0</v>
      </c>
      <c r="E288" s="260"/>
      <c r="F288" s="234">
        <f t="shared" si="14"/>
        <v>0</v>
      </c>
      <c r="G288" s="251" t="s">
        <v>340</v>
      </c>
      <c r="H288" s="252" t="s">
        <v>340</v>
      </c>
      <c r="I288" s="224"/>
    </row>
    <row r="289" spans="1:9" s="229" customFormat="1" x14ac:dyDescent="0.2">
      <c r="A289" s="247" t="s">
        <v>545</v>
      </c>
      <c r="B289" s="266" t="s">
        <v>546</v>
      </c>
      <c r="C289" s="249" t="s">
        <v>821</v>
      </c>
      <c r="D289" s="260">
        <v>3.65</v>
      </c>
      <c r="E289" s="234">
        <v>90.22</v>
      </c>
      <c r="F289" s="234">
        <f t="shared" si="14"/>
        <v>86.57</v>
      </c>
      <c r="G289" s="234">
        <f>F289/D289*100</f>
        <v>2371.7808219178082</v>
      </c>
      <c r="H289" s="252" t="s">
        <v>340</v>
      </c>
      <c r="I289" s="224"/>
    </row>
    <row r="290" spans="1:9" s="229" customFormat="1" x14ac:dyDescent="0.2">
      <c r="A290" s="247" t="s">
        <v>547</v>
      </c>
      <c r="B290" s="267" t="s">
        <v>503</v>
      </c>
      <c r="C290" s="249" t="s">
        <v>821</v>
      </c>
      <c r="D290" s="259">
        <v>0</v>
      </c>
      <c r="E290" s="260"/>
      <c r="F290" s="234">
        <f t="shared" si="14"/>
        <v>0</v>
      </c>
      <c r="G290" s="251" t="s">
        <v>340</v>
      </c>
      <c r="H290" s="252" t="s">
        <v>340</v>
      </c>
      <c r="I290" s="224"/>
    </row>
    <row r="291" spans="1:9" s="229" customFormat="1" ht="22.5" x14ac:dyDescent="0.2">
      <c r="A291" s="247" t="s">
        <v>548</v>
      </c>
      <c r="B291" s="263" t="s">
        <v>549</v>
      </c>
      <c r="C291" s="249" t="s">
        <v>821</v>
      </c>
      <c r="D291" s="259">
        <v>0</v>
      </c>
      <c r="E291" s="260"/>
      <c r="F291" s="234">
        <f t="shared" si="14"/>
        <v>0</v>
      </c>
      <c r="G291" s="251" t="s">
        <v>340</v>
      </c>
      <c r="H291" s="252" t="s">
        <v>340</v>
      </c>
      <c r="I291" s="224"/>
    </row>
    <row r="292" spans="1:9" s="229" customFormat="1" x14ac:dyDescent="0.2">
      <c r="A292" s="247" t="s">
        <v>550</v>
      </c>
      <c r="B292" s="266" t="s">
        <v>503</v>
      </c>
      <c r="C292" s="249" t="s">
        <v>821</v>
      </c>
      <c r="D292" s="259">
        <v>0</v>
      </c>
      <c r="E292" s="260"/>
      <c r="F292" s="234">
        <f t="shared" si="14"/>
        <v>0</v>
      </c>
      <c r="G292" s="251" t="s">
        <v>340</v>
      </c>
      <c r="H292" s="252" t="s">
        <v>340</v>
      </c>
      <c r="I292" s="224"/>
    </row>
    <row r="293" spans="1:9" s="229" customFormat="1" x14ac:dyDescent="0.2">
      <c r="A293" s="247" t="s">
        <v>551</v>
      </c>
      <c r="B293" s="263" t="s">
        <v>552</v>
      </c>
      <c r="C293" s="249" t="s">
        <v>821</v>
      </c>
      <c r="D293" s="259">
        <v>0</v>
      </c>
      <c r="E293" s="260"/>
      <c r="F293" s="234">
        <f t="shared" si="14"/>
        <v>0</v>
      </c>
      <c r="G293" s="251" t="s">
        <v>340</v>
      </c>
      <c r="H293" s="252" t="s">
        <v>340</v>
      </c>
      <c r="I293" s="224"/>
    </row>
    <row r="294" spans="1:9" s="229" customFormat="1" x14ac:dyDescent="0.2">
      <c r="A294" s="247" t="s">
        <v>553</v>
      </c>
      <c r="B294" s="266" t="s">
        <v>503</v>
      </c>
      <c r="C294" s="249" t="s">
        <v>821</v>
      </c>
      <c r="D294" s="259">
        <v>0</v>
      </c>
      <c r="E294" s="260"/>
      <c r="F294" s="234">
        <f t="shared" si="14"/>
        <v>0</v>
      </c>
      <c r="G294" s="251" t="s">
        <v>340</v>
      </c>
      <c r="H294" s="252" t="s">
        <v>340</v>
      </c>
      <c r="I294" s="224"/>
    </row>
    <row r="295" spans="1:9" s="229" customFormat="1" x14ac:dyDescent="0.2">
      <c r="A295" s="247" t="s">
        <v>554</v>
      </c>
      <c r="B295" s="263" t="s">
        <v>555</v>
      </c>
      <c r="C295" s="249" t="s">
        <v>821</v>
      </c>
      <c r="D295" s="259">
        <v>4.5</v>
      </c>
      <c r="E295" s="260">
        <v>7.33</v>
      </c>
      <c r="F295" s="234">
        <f t="shared" si="14"/>
        <v>2.83</v>
      </c>
      <c r="G295" s="234">
        <f>F295/D295*100</f>
        <v>62.888888888888893</v>
      </c>
      <c r="H295" s="252" t="s">
        <v>340</v>
      </c>
      <c r="I295" s="224"/>
    </row>
    <row r="296" spans="1:9" s="229" customFormat="1" x14ac:dyDescent="0.2">
      <c r="A296" s="247" t="s">
        <v>556</v>
      </c>
      <c r="B296" s="266" t="s">
        <v>503</v>
      </c>
      <c r="C296" s="249" t="s">
        <v>821</v>
      </c>
      <c r="D296" s="259">
        <v>0</v>
      </c>
      <c r="E296" s="260"/>
      <c r="F296" s="234">
        <f t="shared" si="14"/>
        <v>0</v>
      </c>
      <c r="G296" s="251" t="s">
        <v>340</v>
      </c>
      <c r="H296" s="252" t="s">
        <v>340</v>
      </c>
      <c r="I296" s="224"/>
    </row>
    <row r="297" spans="1:9" s="229" customFormat="1" x14ac:dyDescent="0.2">
      <c r="A297" s="247" t="s">
        <v>557</v>
      </c>
      <c r="B297" s="263" t="s">
        <v>558</v>
      </c>
      <c r="C297" s="249" t="s">
        <v>821</v>
      </c>
      <c r="D297" s="259">
        <v>13.05</v>
      </c>
      <c r="E297" s="234">
        <v>21.86</v>
      </c>
      <c r="F297" s="234">
        <f t="shared" si="14"/>
        <v>8.8099999999999987</v>
      </c>
      <c r="G297" s="234">
        <f>F297/D297*100</f>
        <v>67.509578544061284</v>
      </c>
      <c r="H297" s="252" t="s">
        <v>340</v>
      </c>
      <c r="I297" s="224"/>
    </row>
    <row r="298" spans="1:9" s="229" customFormat="1" x14ac:dyDescent="0.2">
      <c r="A298" s="247" t="s">
        <v>559</v>
      </c>
      <c r="B298" s="266" t="s">
        <v>503</v>
      </c>
      <c r="C298" s="249" t="s">
        <v>821</v>
      </c>
      <c r="D298" s="259">
        <v>0</v>
      </c>
      <c r="E298" s="260"/>
      <c r="F298" s="234">
        <f t="shared" si="14"/>
        <v>0</v>
      </c>
      <c r="G298" s="251" t="s">
        <v>340</v>
      </c>
      <c r="H298" s="252" t="s">
        <v>340</v>
      </c>
      <c r="I298" s="224"/>
    </row>
    <row r="299" spans="1:9" s="229" customFormat="1" x14ac:dyDescent="0.2">
      <c r="A299" s="247" t="s">
        <v>560</v>
      </c>
      <c r="B299" s="263" t="s">
        <v>561</v>
      </c>
      <c r="C299" s="249" t="s">
        <v>821</v>
      </c>
      <c r="D299" s="259">
        <v>0</v>
      </c>
      <c r="E299" s="260"/>
      <c r="F299" s="234">
        <f t="shared" si="14"/>
        <v>0</v>
      </c>
      <c r="G299" s="251" t="s">
        <v>340</v>
      </c>
      <c r="H299" s="252" t="s">
        <v>340</v>
      </c>
      <c r="I299" s="224"/>
    </row>
    <row r="300" spans="1:9" s="229" customFormat="1" x14ac:dyDescent="0.2">
      <c r="A300" s="247" t="s">
        <v>562</v>
      </c>
      <c r="B300" s="266" t="s">
        <v>503</v>
      </c>
      <c r="C300" s="249" t="s">
        <v>821</v>
      </c>
      <c r="D300" s="259">
        <v>0</v>
      </c>
      <c r="E300" s="260"/>
      <c r="F300" s="234">
        <f t="shared" si="14"/>
        <v>0</v>
      </c>
      <c r="G300" s="251" t="s">
        <v>340</v>
      </c>
      <c r="H300" s="252" t="s">
        <v>340</v>
      </c>
      <c r="I300" s="224"/>
    </row>
    <row r="301" spans="1:9" s="229" customFormat="1" ht="22.5" x14ac:dyDescent="0.2">
      <c r="A301" s="247" t="s">
        <v>563</v>
      </c>
      <c r="B301" s="263" t="s">
        <v>564</v>
      </c>
      <c r="C301" s="249" t="s">
        <v>821</v>
      </c>
      <c r="D301" s="259">
        <v>0</v>
      </c>
      <c r="E301" s="260"/>
      <c r="F301" s="234">
        <f t="shared" si="14"/>
        <v>0</v>
      </c>
      <c r="G301" s="251" t="s">
        <v>340</v>
      </c>
      <c r="H301" s="252" t="s">
        <v>340</v>
      </c>
      <c r="I301" s="224"/>
    </row>
    <row r="302" spans="1:9" s="229" customFormat="1" x14ac:dyDescent="0.2">
      <c r="A302" s="247" t="s">
        <v>565</v>
      </c>
      <c r="B302" s="266" t="s">
        <v>503</v>
      </c>
      <c r="C302" s="249" t="s">
        <v>821</v>
      </c>
      <c r="D302" s="259">
        <v>0</v>
      </c>
      <c r="E302" s="260"/>
      <c r="F302" s="234">
        <f t="shared" si="14"/>
        <v>0</v>
      </c>
      <c r="G302" s="251" t="s">
        <v>340</v>
      </c>
      <c r="H302" s="252" t="s">
        <v>340</v>
      </c>
      <c r="I302" s="224"/>
    </row>
    <row r="303" spans="1:9" s="229" customFormat="1" x14ac:dyDescent="0.2">
      <c r="A303" s="247" t="s">
        <v>566</v>
      </c>
      <c r="B303" s="263" t="s">
        <v>567</v>
      </c>
      <c r="C303" s="249" t="s">
        <v>821</v>
      </c>
      <c r="D303" s="259">
        <v>22.68</v>
      </c>
      <c r="E303" s="234">
        <v>20.77000000000001</v>
      </c>
      <c r="F303" s="234">
        <f t="shared" si="14"/>
        <v>-1.9099999999999895</v>
      </c>
      <c r="G303" s="234">
        <f>F303/D303*100</f>
        <v>-8.4215167548500425</v>
      </c>
      <c r="H303" s="252" t="s">
        <v>340</v>
      </c>
      <c r="I303" s="224"/>
    </row>
    <row r="304" spans="1:9" s="229" customFormat="1" x14ac:dyDescent="0.2">
      <c r="A304" s="247" t="s">
        <v>568</v>
      </c>
      <c r="B304" s="266" t="s">
        <v>503</v>
      </c>
      <c r="C304" s="249" t="s">
        <v>821</v>
      </c>
      <c r="D304" s="259">
        <v>0</v>
      </c>
      <c r="E304" s="260">
        <v>0</v>
      </c>
      <c r="F304" s="234">
        <f t="shared" si="14"/>
        <v>0</v>
      </c>
      <c r="G304" s="251" t="s">
        <v>340</v>
      </c>
      <c r="H304" s="252" t="s">
        <v>340</v>
      </c>
      <c r="I304" s="224"/>
    </row>
    <row r="305" spans="1:9" s="229" customFormat="1" ht="22.5" x14ac:dyDescent="0.2">
      <c r="A305" s="247" t="s">
        <v>569</v>
      </c>
      <c r="B305" s="264" t="s">
        <v>570</v>
      </c>
      <c r="C305" s="249" t="s">
        <v>8</v>
      </c>
      <c r="D305" s="234">
        <v>100</v>
      </c>
      <c r="E305" s="234">
        <v>95.761594540096169</v>
      </c>
      <c r="F305" s="234">
        <f t="shared" si="14"/>
        <v>-4.2384054599038308</v>
      </c>
      <c r="G305" s="234">
        <f>F305/D305*100</f>
        <v>-4.2384054599038308</v>
      </c>
      <c r="H305" s="252" t="s">
        <v>340</v>
      </c>
      <c r="I305" s="224"/>
    </row>
    <row r="306" spans="1:9" s="229" customFormat="1" x14ac:dyDescent="0.2">
      <c r="A306" s="247" t="s">
        <v>571</v>
      </c>
      <c r="B306" s="263" t="s">
        <v>572</v>
      </c>
      <c r="C306" s="249" t="s">
        <v>8</v>
      </c>
      <c r="D306" s="259">
        <v>0</v>
      </c>
      <c r="E306" s="260">
        <v>0</v>
      </c>
      <c r="F306" s="234">
        <f t="shared" si="14"/>
        <v>0</v>
      </c>
      <c r="G306" s="251" t="s">
        <v>340</v>
      </c>
      <c r="H306" s="252" t="s">
        <v>340</v>
      </c>
      <c r="I306" s="224"/>
    </row>
    <row r="307" spans="1:9" s="229" customFormat="1" ht="22.5" x14ac:dyDescent="0.2">
      <c r="A307" s="247" t="s">
        <v>573</v>
      </c>
      <c r="B307" s="263" t="s">
        <v>574</v>
      </c>
      <c r="C307" s="249" t="s">
        <v>8</v>
      </c>
      <c r="D307" s="259">
        <v>0</v>
      </c>
      <c r="E307" s="260">
        <v>0</v>
      </c>
      <c r="F307" s="234">
        <f t="shared" si="14"/>
        <v>0</v>
      </c>
      <c r="G307" s="251" t="s">
        <v>340</v>
      </c>
      <c r="H307" s="252" t="s">
        <v>340</v>
      </c>
      <c r="I307" s="224"/>
    </row>
    <row r="308" spans="1:9" s="229" customFormat="1" ht="22.5" x14ac:dyDescent="0.2">
      <c r="A308" s="247" t="s">
        <v>575</v>
      </c>
      <c r="B308" s="263" t="s">
        <v>576</v>
      </c>
      <c r="C308" s="249" t="s">
        <v>8</v>
      </c>
      <c r="D308" s="259">
        <v>0</v>
      </c>
      <c r="E308" s="260">
        <v>0</v>
      </c>
      <c r="F308" s="234">
        <f t="shared" si="14"/>
        <v>0</v>
      </c>
      <c r="G308" s="251" t="s">
        <v>340</v>
      </c>
      <c r="H308" s="252" t="s">
        <v>340</v>
      </c>
      <c r="I308" s="224"/>
    </row>
    <row r="309" spans="1:9" s="229" customFormat="1" ht="22.5" x14ac:dyDescent="0.2">
      <c r="A309" s="247" t="s">
        <v>577</v>
      </c>
      <c r="B309" s="263" t="s">
        <v>578</v>
      </c>
      <c r="C309" s="249" t="s">
        <v>8</v>
      </c>
      <c r="D309" s="259">
        <v>0</v>
      </c>
      <c r="E309" s="260">
        <v>0</v>
      </c>
      <c r="F309" s="234">
        <f t="shared" si="14"/>
        <v>0</v>
      </c>
      <c r="G309" s="251" t="s">
        <v>340</v>
      </c>
      <c r="H309" s="252" t="s">
        <v>340</v>
      </c>
      <c r="I309" s="224"/>
    </row>
    <row r="310" spans="1:9" s="229" customFormat="1" x14ac:dyDescent="0.2">
      <c r="A310" s="247" t="s">
        <v>579</v>
      </c>
      <c r="B310" s="261" t="s">
        <v>580</v>
      </c>
      <c r="C310" s="249" t="s">
        <v>8</v>
      </c>
      <c r="D310" s="259">
        <v>0</v>
      </c>
      <c r="E310" s="260">
        <v>0</v>
      </c>
      <c r="F310" s="234">
        <f t="shared" si="14"/>
        <v>0</v>
      </c>
      <c r="G310" s="251" t="s">
        <v>340</v>
      </c>
      <c r="H310" s="252" t="s">
        <v>340</v>
      </c>
      <c r="I310" s="224"/>
    </row>
    <row r="311" spans="1:9" s="229" customFormat="1" x14ac:dyDescent="0.2">
      <c r="A311" s="247" t="s">
        <v>581</v>
      </c>
      <c r="B311" s="261" t="s">
        <v>582</v>
      </c>
      <c r="C311" s="249" t="s">
        <v>8</v>
      </c>
      <c r="D311" s="234">
        <v>100</v>
      </c>
      <c r="E311" s="234">
        <v>92.18847839699437</v>
      </c>
      <c r="F311" s="234">
        <f t="shared" si="14"/>
        <v>-7.8115216030056303</v>
      </c>
      <c r="G311" s="234">
        <f>F311/D311*100</f>
        <v>-7.8115216030056303</v>
      </c>
      <c r="H311" s="252" t="s">
        <v>340</v>
      </c>
      <c r="I311" s="224"/>
    </row>
    <row r="312" spans="1:9" s="229" customFormat="1" x14ac:dyDescent="0.2">
      <c r="A312" s="247" t="s">
        <v>583</v>
      </c>
      <c r="B312" s="261" t="s">
        <v>584</v>
      </c>
      <c r="C312" s="249" t="s">
        <v>8</v>
      </c>
      <c r="D312" s="259">
        <v>0</v>
      </c>
      <c r="E312" s="260">
        <v>0</v>
      </c>
      <c r="F312" s="234">
        <f t="shared" si="14"/>
        <v>0</v>
      </c>
      <c r="G312" s="251" t="s">
        <v>340</v>
      </c>
      <c r="H312" s="252" t="s">
        <v>340</v>
      </c>
      <c r="I312" s="224"/>
    </row>
    <row r="313" spans="1:9" s="229" customFormat="1" x14ac:dyDescent="0.2">
      <c r="A313" s="247" t="s">
        <v>585</v>
      </c>
      <c r="B313" s="261" t="s">
        <v>586</v>
      </c>
      <c r="C313" s="249" t="s">
        <v>8</v>
      </c>
      <c r="D313" s="259">
        <v>0</v>
      </c>
      <c r="E313" s="260">
        <v>0</v>
      </c>
      <c r="F313" s="234">
        <f t="shared" si="14"/>
        <v>0</v>
      </c>
      <c r="G313" s="251" t="s">
        <v>340</v>
      </c>
      <c r="H313" s="252" t="s">
        <v>340</v>
      </c>
      <c r="I313" s="224"/>
    </row>
    <row r="314" spans="1:9" s="229" customFormat="1" x14ac:dyDescent="0.2">
      <c r="A314" s="247" t="s">
        <v>587</v>
      </c>
      <c r="B314" s="261" t="s">
        <v>588</v>
      </c>
      <c r="C314" s="249" t="s">
        <v>8</v>
      </c>
      <c r="D314" s="259">
        <v>0</v>
      </c>
      <c r="E314" s="260">
        <v>0</v>
      </c>
      <c r="F314" s="234">
        <f t="shared" si="14"/>
        <v>0</v>
      </c>
      <c r="G314" s="251" t="s">
        <v>340</v>
      </c>
      <c r="H314" s="252" t="s">
        <v>340</v>
      </c>
      <c r="I314" s="224"/>
    </row>
    <row r="315" spans="1:9" s="229" customFormat="1" ht="22.5" x14ac:dyDescent="0.2">
      <c r="A315" s="247" t="s">
        <v>589</v>
      </c>
      <c r="B315" s="263" t="s">
        <v>590</v>
      </c>
      <c r="C315" s="249" t="s">
        <v>8</v>
      </c>
      <c r="D315" s="259">
        <v>0</v>
      </c>
      <c r="E315" s="260">
        <v>0</v>
      </c>
      <c r="F315" s="234">
        <f t="shared" si="14"/>
        <v>0</v>
      </c>
      <c r="G315" s="251" t="s">
        <v>340</v>
      </c>
      <c r="H315" s="252" t="s">
        <v>340</v>
      </c>
      <c r="I315" s="224"/>
    </row>
    <row r="316" spans="1:9" s="229" customFormat="1" x14ac:dyDescent="0.2">
      <c r="A316" s="247" t="s">
        <v>591</v>
      </c>
      <c r="B316" s="302" t="s">
        <v>95</v>
      </c>
      <c r="C316" s="249" t="s">
        <v>8</v>
      </c>
      <c r="D316" s="259">
        <v>0</v>
      </c>
      <c r="E316" s="260">
        <v>0</v>
      </c>
      <c r="F316" s="234">
        <f t="shared" si="14"/>
        <v>0</v>
      </c>
      <c r="G316" s="251" t="s">
        <v>340</v>
      </c>
      <c r="H316" s="252" t="s">
        <v>340</v>
      </c>
      <c r="I316" s="224"/>
    </row>
    <row r="317" spans="1:9" s="229" customFormat="1" ht="12" thickBot="1" x14ac:dyDescent="0.25">
      <c r="A317" s="284" t="s">
        <v>592</v>
      </c>
      <c r="B317" s="303" t="s">
        <v>96</v>
      </c>
      <c r="C317" s="290" t="s">
        <v>8</v>
      </c>
      <c r="D317" s="291">
        <v>0</v>
      </c>
      <c r="E317" s="292">
        <v>0</v>
      </c>
      <c r="F317" s="304">
        <f t="shared" si="14"/>
        <v>0</v>
      </c>
      <c r="G317" s="305" t="s">
        <v>340</v>
      </c>
      <c r="H317" s="288" t="s">
        <v>340</v>
      </c>
      <c r="I317" s="224"/>
    </row>
    <row r="318" spans="1:9" s="229" customFormat="1" ht="12" thickBot="1" x14ac:dyDescent="0.25">
      <c r="A318" s="465" t="s">
        <v>593</v>
      </c>
      <c r="B318" s="466"/>
      <c r="C318" s="466"/>
      <c r="D318" s="466"/>
      <c r="E318" s="466"/>
      <c r="F318" s="466"/>
      <c r="G318" s="466"/>
      <c r="H318" s="467"/>
      <c r="I318" s="224"/>
    </row>
    <row r="319" spans="1:9" ht="22.5" x14ac:dyDescent="0.2">
      <c r="A319" s="240" t="s">
        <v>594</v>
      </c>
      <c r="B319" s="241" t="s">
        <v>595</v>
      </c>
      <c r="C319" s="242" t="s">
        <v>340</v>
      </c>
      <c r="D319" s="306" t="s">
        <v>596</v>
      </c>
      <c r="E319" s="306" t="s">
        <v>596</v>
      </c>
      <c r="F319" s="306"/>
      <c r="G319" s="306" t="s">
        <v>596</v>
      </c>
      <c r="H319" s="307" t="s">
        <v>596</v>
      </c>
    </row>
    <row r="320" spans="1:9" x14ac:dyDescent="0.2">
      <c r="A320" s="247" t="s">
        <v>597</v>
      </c>
      <c r="B320" s="264" t="s">
        <v>598</v>
      </c>
      <c r="C320" s="249" t="s">
        <v>1</v>
      </c>
      <c r="D320" s="259">
        <v>0</v>
      </c>
      <c r="E320" s="260">
        <v>0</v>
      </c>
      <c r="F320" s="260">
        <v>0</v>
      </c>
      <c r="G320" s="251" t="s">
        <v>340</v>
      </c>
      <c r="H320" s="252" t="s">
        <v>340</v>
      </c>
    </row>
    <row r="321" spans="1:8" x14ac:dyDescent="0.2">
      <c r="A321" s="247" t="s">
        <v>599</v>
      </c>
      <c r="B321" s="264" t="s">
        <v>600</v>
      </c>
      <c r="C321" s="249" t="s">
        <v>601</v>
      </c>
      <c r="D321" s="259">
        <v>0</v>
      </c>
      <c r="E321" s="260">
        <v>0</v>
      </c>
      <c r="F321" s="260">
        <v>0</v>
      </c>
      <c r="G321" s="251" t="s">
        <v>340</v>
      </c>
      <c r="H321" s="252" t="s">
        <v>340</v>
      </c>
    </row>
    <row r="322" spans="1:8" x14ac:dyDescent="0.2">
      <c r="A322" s="247" t="s">
        <v>602</v>
      </c>
      <c r="B322" s="264" t="s">
        <v>603</v>
      </c>
      <c r="C322" s="249" t="s">
        <v>1</v>
      </c>
      <c r="D322" s="259">
        <v>0</v>
      </c>
      <c r="E322" s="260">
        <v>0</v>
      </c>
      <c r="F322" s="260">
        <v>0</v>
      </c>
      <c r="G322" s="251" t="s">
        <v>340</v>
      </c>
      <c r="H322" s="252" t="s">
        <v>340</v>
      </c>
    </row>
    <row r="323" spans="1:8" x14ac:dyDescent="0.2">
      <c r="A323" s="247" t="s">
        <v>604</v>
      </c>
      <c r="B323" s="264" t="s">
        <v>605</v>
      </c>
      <c r="C323" s="249" t="s">
        <v>601</v>
      </c>
      <c r="D323" s="259">
        <v>0</v>
      </c>
      <c r="E323" s="260">
        <v>0</v>
      </c>
      <c r="F323" s="260">
        <v>0</v>
      </c>
      <c r="G323" s="251" t="s">
        <v>340</v>
      </c>
      <c r="H323" s="252" t="s">
        <v>340</v>
      </c>
    </row>
    <row r="324" spans="1:8" x14ac:dyDescent="0.2">
      <c r="A324" s="247" t="s">
        <v>606</v>
      </c>
      <c r="B324" s="264" t="s">
        <v>607</v>
      </c>
      <c r="C324" s="249" t="s">
        <v>608</v>
      </c>
      <c r="D324" s="259">
        <v>0</v>
      </c>
      <c r="E324" s="260">
        <v>0</v>
      </c>
      <c r="F324" s="260">
        <v>0</v>
      </c>
      <c r="G324" s="251" t="s">
        <v>340</v>
      </c>
      <c r="H324" s="252" t="s">
        <v>340</v>
      </c>
    </row>
    <row r="325" spans="1:8" x14ac:dyDescent="0.2">
      <c r="A325" s="247" t="s">
        <v>609</v>
      </c>
      <c r="B325" s="264" t="s">
        <v>610</v>
      </c>
      <c r="C325" s="249" t="s">
        <v>340</v>
      </c>
      <c r="D325" s="259" t="s">
        <v>826</v>
      </c>
      <c r="E325" s="260" t="s">
        <v>826</v>
      </c>
      <c r="F325" s="260" t="s">
        <v>826</v>
      </c>
      <c r="G325" s="260" t="s">
        <v>826</v>
      </c>
      <c r="H325" s="308" t="s">
        <v>826</v>
      </c>
    </row>
    <row r="326" spans="1:8" x14ac:dyDescent="0.2">
      <c r="A326" s="247" t="s">
        <v>611</v>
      </c>
      <c r="B326" s="263" t="s">
        <v>612</v>
      </c>
      <c r="C326" s="249" t="s">
        <v>608</v>
      </c>
      <c r="D326" s="259">
        <v>0</v>
      </c>
      <c r="E326" s="260">
        <v>0</v>
      </c>
      <c r="F326" s="260">
        <v>0</v>
      </c>
      <c r="G326" s="251" t="s">
        <v>340</v>
      </c>
      <c r="H326" s="252" t="s">
        <v>340</v>
      </c>
    </row>
    <row r="327" spans="1:8" x14ac:dyDescent="0.2">
      <c r="A327" s="247" t="s">
        <v>613</v>
      </c>
      <c r="B327" s="263" t="s">
        <v>614</v>
      </c>
      <c r="C327" s="249" t="s">
        <v>615</v>
      </c>
      <c r="D327" s="259">
        <v>0</v>
      </c>
      <c r="E327" s="260">
        <v>0</v>
      </c>
      <c r="F327" s="260">
        <v>0</v>
      </c>
      <c r="G327" s="251" t="s">
        <v>340</v>
      </c>
      <c r="H327" s="252" t="s">
        <v>340</v>
      </c>
    </row>
    <row r="328" spans="1:8" x14ac:dyDescent="0.2">
      <c r="A328" s="247" t="s">
        <v>616</v>
      </c>
      <c r="B328" s="264" t="s">
        <v>617</v>
      </c>
      <c r="C328" s="249" t="s">
        <v>340</v>
      </c>
      <c r="D328" s="259" t="s">
        <v>826</v>
      </c>
      <c r="E328" s="260" t="s">
        <v>826</v>
      </c>
      <c r="F328" s="260" t="s">
        <v>826</v>
      </c>
      <c r="G328" s="260" t="s">
        <v>826</v>
      </c>
      <c r="H328" s="308" t="s">
        <v>826</v>
      </c>
    </row>
    <row r="329" spans="1:8" x14ac:dyDescent="0.2">
      <c r="A329" s="247" t="s">
        <v>618</v>
      </c>
      <c r="B329" s="263" t="s">
        <v>612</v>
      </c>
      <c r="C329" s="249" t="s">
        <v>608</v>
      </c>
      <c r="D329" s="259">
        <v>0</v>
      </c>
      <c r="E329" s="260">
        <v>0</v>
      </c>
      <c r="F329" s="260">
        <v>0</v>
      </c>
      <c r="G329" s="251" t="s">
        <v>340</v>
      </c>
      <c r="H329" s="252" t="s">
        <v>340</v>
      </c>
    </row>
    <row r="330" spans="1:8" x14ac:dyDescent="0.2">
      <c r="A330" s="247" t="s">
        <v>619</v>
      </c>
      <c r="B330" s="263" t="s">
        <v>620</v>
      </c>
      <c r="C330" s="249" t="s">
        <v>1</v>
      </c>
      <c r="D330" s="259">
        <v>0</v>
      </c>
      <c r="E330" s="260">
        <v>0</v>
      </c>
      <c r="F330" s="260">
        <v>0</v>
      </c>
      <c r="G330" s="251" t="s">
        <v>340</v>
      </c>
      <c r="H330" s="252" t="s">
        <v>340</v>
      </c>
    </row>
    <row r="331" spans="1:8" x14ac:dyDescent="0.2">
      <c r="A331" s="247" t="s">
        <v>621</v>
      </c>
      <c r="B331" s="263" t="s">
        <v>614</v>
      </c>
      <c r="C331" s="249" t="s">
        <v>615</v>
      </c>
      <c r="D331" s="259">
        <v>0</v>
      </c>
      <c r="E331" s="260">
        <v>0</v>
      </c>
      <c r="F331" s="260">
        <v>0</v>
      </c>
      <c r="G331" s="251" t="s">
        <v>340</v>
      </c>
      <c r="H331" s="252" t="s">
        <v>340</v>
      </c>
    </row>
    <row r="332" spans="1:8" x14ac:dyDescent="0.2">
      <c r="A332" s="247" t="s">
        <v>622</v>
      </c>
      <c r="B332" s="264" t="s">
        <v>623</v>
      </c>
      <c r="C332" s="249" t="s">
        <v>340</v>
      </c>
      <c r="D332" s="259" t="s">
        <v>826</v>
      </c>
      <c r="E332" s="260" t="s">
        <v>826</v>
      </c>
      <c r="F332" s="260" t="s">
        <v>826</v>
      </c>
      <c r="G332" s="260" t="s">
        <v>826</v>
      </c>
      <c r="H332" s="308" t="s">
        <v>826</v>
      </c>
    </row>
    <row r="333" spans="1:8" x14ac:dyDescent="0.2">
      <c r="A333" s="247" t="s">
        <v>624</v>
      </c>
      <c r="B333" s="263" t="s">
        <v>612</v>
      </c>
      <c r="C333" s="249" t="s">
        <v>608</v>
      </c>
      <c r="D333" s="259">
        <v>0</v>
      </c>
      <c r="E333" s="260">
        <v>0</v>
      </c>
      <c r="F333" s="260">
        <v>0</v>
      </c>
      <c r="G333" s="251" t="s">
        <v>340</v>
      </c>
      <c r="H333" s="252" t="s">
        <v>340</v>
      </c>
    </row>
    <row r="334" spans="1:8" x14ac:dyDescent="0.2">
      <c r="A334" s="247" t="s">
        <v>625</v>
      </c>
      <c r="B334" s="263" t="s">
        <v>614</v>
      </c>
      <c r="C334" s="249" t="s">
        <v>615</v>
      </c>
      <c r="D334" s="259">
        <v>0</v>
      </c>
      <c r="E334" s="260">
        <v>0</v>
      </c>
      <c r="F334" s="260">
        <v>0</v>
      </c>
      <c r="G334" s="251" t="s">
        <v>340</v>
      </c>
      <c r="H334" s="252" t="s">
        <v>340</v>
      </c>
    </row>
    <row r="335" spans="1:8" x14ac:dyDescent="0.2">
      <c r="A335" s="247" t="s">
        <v>626</v>
      </c>
      <c r="B335" s="264" t="s">
        <v>627</v>
      </c>
      <c r="C335" s="249" t="s">
        <v>340</v>
      </c>
      <c r="D335" s="259" t="s">
        <v>826</v>
      </c>
      <c r="E335" s="260" t="s">
        <v>826</v>
      </c>
      <c r="F335" s="260" t="s">
        <v>826</v>
      </c>
      <c r="G335" s="260" t="s">
        <v>826</v>
      </c>
      <c r="H335" s="308" t="s">
        <v>826</v>
      </c>
    </row>
    <row r="336" spans="1:8" x14ac:dyDescent="0.2">
      <c r="A336" s="247" t="s">
        <v>628</v>
      </c>
      <c r="B336" s="263" t="s">
        <v>612</v>
      </c>
      <c r="C336" s="249" t="s">
        <v>608</v>
      </c>
      <c r="D336" s="259">
        <v>0</v>
      </c>
      <c r="E336" s="260">
        <v>0</v>
      </c>
      <c r="F336" s="260">
        <v>0</v>
      </c>
      <c r="G336" s="251" t="s">
        <v>340</v>
      </c>
      <c r="H336" s="252" t="s">
        <v>340</v>
      </c>
    </row>
    <row r="337" spans="1:8" x14ac:dyDescent="0.2">
      <c r="A337" s="247" t="s">
        <v>629</v>
      </c>
      <c r="B337" s="263" t="s">
        <v>620</v>
      </c>
      <c r="C337" s="249" t="s">
        <v>1</v>
      </c>
      <c r="D337" s="259">
        <v>0</v>
      </c>
      <c r="E337" s="260">
        <v>0</v>
      </c>
      <c r="F337" s="260">
        <v>0</v>
      </c>
      <c r="G337" s="251" t="s">
        <v>340</v>
      </c>
      <c r="H337" s="252" t="s">
        <v>340</v>
      </c>
    </row>
    <row r="338" spans="1:8" x14ac:dyDescent="0.2">
      <c r="A338" s="247" t="s">
        <v>630</v>
      </c>
      <c r="B338" s="263" t="s">
        <v>614</v>
      </c>
      <c r="C338" s="249" t="s">
        <v>615</v>
      </c>
      <c r="D338" s="259">
        <v>0</v>
      </c>
      <c r="E338" s="260">
        <v>0</v>
      </c>
      <c r="F338" s="260">
        <v>0</v>
      </c>
      <c r="G338" s="251" t="s">
        <v>340</v>
      </c>
      <c r="H338" s="252" t="s">
        <v>340</v>
      </c>
    </row>
    <row r="339" spans="1:8" x14ac:dyDescent="0.2">
      <c r="A339" s="309" t="s">
        <v>631</v>
      </c>
      <c r="B339" s="310" t="s">
        <v>632</v>
      </c>
      <c r="C339" s="311" t="s">
        <v>340</v>
      </c>
      <c r="D339" s="259" t="s">
        <v>826</v>
      </c>
      <c r="E339" s="260" t="s">
        <v>826</v>
      </c>
      <c r="F339" s="260" t="s">
        <v>826</v>
      </c>
      <c r="G339" s="260" t="s">
        <v>826</v>
      </c>
      <c r="H339" s="308" t="s">
        <v>826</v>
      </c>
    </row>
    <row r="340" spans="1:8" ht="22.5" x14ac:dyDescent="0.2">
      <c r="A340" s="247" t="s">
        <v>633</v>
      </c>
      <c r="B340" s="264" t="s">
        <v>634</v>
      </c>
      <c r="C340" s="249" t="s">
        <v>608</v>
      </c>
      <c r="D340" s="259">
        <v>448.57</v>
      </c>
      <c r="E340" s="334">
        <v>252.95500000000001</v>
      </c>
      <c r="F340" s="234">
        <f t="shared" ref="F340:F350" si="15">E340-D340</f>
        <v>-195.61499999999998</v>
      </c>
      <c r="G340" s="234">
        <f t="shared" ref="G340:G350" si="16">F340/D340*100</f>
        <v>-43.608578371268699</v>
      </c>
      <c r="H340" s="312"/>
    </row>
    <row r="341" spans="1:8" ht="22.5" x14ac:dyDescent="0.2">
      <c r="A341" s="247" t="s">
        <v>635</v>
      </c>
      <c r="B341" s="263" t="s">
        <v>636</v>
      </c>
      <c r="C341" s="249" t="s">
        <v>608</v>
      </c>
      <c r="D341" s="259">
        <v>0</v>
      </c>
      <c r="E341" s="335">
        <v>0</v>
      </c>
      <c r="F341" s="234">
        <f t="shared" si="15"/>
        <v>0</v>
      </c>
      <c r="G341" s="251" t="s">
        <v>340</v>
      </c>
      <c r="H341" s="252" t="s">
        <v>340</v>
      </c>
    </row>
    <row r="342" spans="1:8" x14ac:dyDescent="0.2">
      <c r="A342" s="247" t="s">
        <v>637</v>
      </c>
      <c r="B342" s="302" t="s">
        <v>638</v>
      </c>
      <c r="C342" s="249" t="s">
        <v>608</v>
      </c>
      <c r="D342" s="259">
        <v>0</v>
      </c>
      <c r="E342" s="335">
        <v>0</v>
      </c>
      <c r="F342" s="234">
        <f t="shared" si="15"/>
        <v>0</v>
      </c>
      <c r="G342" s="251" t="s">
        <v>340</v>
      </c>
      <c r="H342" s="252" t="s">
        <v>340</v>
      </c>
    </row>
    <row r="343" spans="1:8" x14ac:dyDescent="0.2">
      <c r="A343" s="247" t="s">
        <v>639</v>
      </c>
      <c r="B343" s="302" t="s">
        <v>640</v>
      </c>
      <c r="C343" s="249" t="s">
        <v>608</v>
      </c>
      <c r="D343" s="259">
        <v>448.57</v>
      </c>
      <c r="E343" s="334">
        <f>E340</f>
        <v>252.95500000000001</v>
      </c>
      <c r="F343" s="234">
        <f t="shared" si="15"/>
        <v>-195.61499999999998</v>
      </c>
      <c r="G343" s="234">
        <f t="shared" si="16"/>
        <v>-43.608578371268699</v>
      </c>
      <c r="H343" s="252" t="s">
        <v>340</v>
      </c>
    </row>
    <row r="344" spans="1:8" ht="22.5" x14ac:dyDescent="0.2">
      <c r="A344" s="247" t="s">
        <v>641</v>
      </c>
      <c r="B344" s="264" t="s">
        <v>642</v>
      </c>
      <c r="C344" s="249" t="s">
        <v>608</v>
      </c>
      <c r="D344" s="259">
        <v>76.13</v>
      </c>
      <c r="E344" s="335">
        <v>40.234999999999999</v>
      </c>
      <c r="F344" s="234">
        <f t="shared" si="15"/>
        <v>-35.894999999999996</v>
      </c>
      <c r="G344" s="234">
        <f t="shared" si="16"/>
        <v>-47.149612504925784</v>
      </c>
      <c r="H344" s="252" t="s">
        <v>340</v>
      </c>
    </row>
    <row r="345" spans="1:8" x14ac:dyDescent="0.2">
      <c r="A345" s="247" t="s">
        <v>643</v>
      </c>
      <c r="B345" s="264" t="s">
        <v>644</v>
      </c>
      <c r="C345" s="249" t="s">
        <v>1</v>
      </c>
      <c r="D345" s="259">
        <v>81.86</v>
      </c>
      <c r="E345" s="259">
        <v>81.86</v>
      </c>
      <c r="F345" s="234">
        <f t="shared" si="15"/>
        <v>0</v>
      </c>
      <c r="G345" s="234">
        <f t="shared" si="16"/>
        <v>0</v>
      </c>
      <c r="H345" s="252" t="s">
        <v>340</v>
      </c>
    </row>
    <row r="346" spans="1:8" ht="22.5" x14ac:dyDescent="0.2">
      <c r="A346" s="247" t="s">
        <v>645</v>
      </c>
      <c r="B346" s="263" t="s">
        <v>646</v>
      </c>
      <c r="C346" s="249" t="s">
        <v>1</v>
      </c>
      <c r="D346" s="259">
        <v>0</v>
      </c>
      <c r="E346" s="259">
        <v>0</v>
      </c>
      <c r="F346" s="234">
        <f t="shared" si="15"/>
        <v>0</v>
      </c>
      <c r="G346" s="251" t="s">
        <v>340</v>
      </c>
      <c r="H346" s="252" t="s">
        <v>340</v>
      </c>
    </row>
    <row r="347" spans="1:8" x14ac:dyDescent="0.2">
      <c r="A347" s="247" t="s">
        <v>647</v>
      </c>
      <c r="B347" s="302" t="s">
        <v>638</v>
      </c>
      <c r="C347" s="249" t="s">
        <v>1</v>
      </c>
      <c r="D347" s="259">
        <v>0</v>
      </c>
      <c r="E347" s="259">
        <v>0</v>
      </c>
      <c r="F347" s="234">
        <f t="shared" si="15"/>
        <v>0</v>
      </c>
      <c r="G347" s="251" t="s">
        <v>340</v>
      </c>
      <c r="H347" s="252" t="s">
        <v>340</v>
      </c>
    </row>
    <row r="348" spans="1:8" x14ac:dyDescent="0.2">
      <c r="A348" s="247" t="s">
        <v>648</v>
      </c>
      <c r="B348" s="302" t="s">
        <v>640</v>
      </c>
      <c r="C348" s="249" t="s">
        <v>1</v>
      </c>
      <c r="D348" s="262">
        <v>81.86</v>
      </c>
      <c r="E348" s="335">
        <f>E345</f>
        <v>81.86</v>
      </c>
      <c r="F348" s="234">
        <f t="shared" si="15"/>
        <v>0</v>
      </c>
      <c r="G348" s="234">
        <f t="shared" si="16"/>
        <v>0</v>
      </c>
      <c r="H348" s="252" t="s">
        <v>340</v>
      </c>
    </row>
    <row r="349" spans="1:8" ht="22.5" x14ac:dyDescent="0.2">
      <c r="A349" s="247" t="s">
        <v>649</v>
      </c>
      <c r="B349" s="264" t="s">
        <v>650</v>
      </c>
      <c r="C349" s="249" t="s">
        <v>651</v>
      </c>
      <c r="D349" s="259">
        <v>11219.03</v>
      </c>
      <c r="E349" s="259">
        <v>11219.04</v>
      </c>
      <c r="F349" s="234">
        <f t="shared" si="15"/>
        <v>1.0000000000218279E-2</v>
      </c>
      <c r="G349" s="234">
        <f t="shared" si="16"/>
        <v>8.9134265620274464E-5</v>
      </c>
      <c r="H349" s="252" t="s">
        <v>340</v>
      </c>
    </row>
    <row r="350" spans="1:8" ht="22.5" x14ac:dyDescent="0.2">
      <c r="A350" s="247" t="s">
        <v>652</v>
      </c>
      <c r="B350" s="264" t="s">
        <v>653</v>
      </c>
      <c r="C350" s="249" t="s">
        <v>821</v>
      </c>
      <c r="D350" s="331">
        <v>109.31518590000002</v>
      </c>
      <c r="E350" s="334">
        <f>E29-E63-E64-E57</f>
        <v>41.259999999999991</v>
      </c>
      <c r="F350" s="234">
        <f t="shared" si="15"/>
        <v>-68.055185900000026</v>
      </c>
      <c r="G350" s="234">
        <f t="shared" si="16"/>
        <v>-62.255930262293056</v>
      </c>
      <c r="H350" s="252" t="s">
        <v>340</v>
      </c>
    </row>
    <row r="351" spans="1:8" x14ac:dyDescent="0.2">
      <c r="A351" s="247" t="s">
        <v>654</v>
      </c>
      <c r="B351" s="282" t="s">
        <v>655</v>
      </c>
      <c r="C351" s="249" t="s">
        <v>340</v>
      </c>
      <c r="D351" s="259" t="s">
        <v>826</v>
      </c>
      <c r="E351" s="335" t="s">
        <v>826</v>
      </c>
      <c r="F351" s="260"/>
      <c r="G351" s="260" t="s">
        <v>826</v>
      </c>
      <c r="H351" s="308" t="s">
        <v>826</v>
      </c>
    </row>
    <row r="352" spans="1:8" x14ac:dyDescent="0.2">
      <c r="A352" s="247" t="s">
        <v>656</v>
      </c>
      <c r="B352" s="264" t="s">
        <v>657</v>
      </c>
      <c r="C352" s="249" t="s">
        <v>608</v>
      </c>
      <c r="D352" s="259">
        <v>0</v>
      </c>
      <c r="E352" s="335">
        <v>0</v>
      </c>
      <c r="F352" s="234">
        <f>E352-D352</f>
        <v>0</v>
      </c>
      <c r="G352" s="251" t="s">
        <v>340</v>
      </c>
      <c r="H352" s="252" t="s">
        <v>340</v>
      </c>
    </row>
    <row r="353" spans="1:8" x14ac:dyDescent="0.2">
      <c r="A353" s="247" t="s">
        <v>658</v>
      </c>
      <c r="B353" s="264" t="s">
        <v>659</v>
      </c>
      <c r="C353" s="249" t="s">
        <v>601</v>
      </c>
      <c r="D353" s="259">
        <v>0</v>
      </c>
      <c r="E353" s="260">
        <v>0</v>
      </c>
      <c r="F353" s="234">
        <f>E353-D353</f>
        <v>0</v>
      </c>
      <c r="G353" s="251" t="s">
        <v>340</v>
      </c>
      <c r="H353" s="252" t="s">
        <v>340</v>
      </c>
    </row>
    <row r="354" spans="1:8" ht="33.75" x14ac:dyDescent="0.2">
      <c r="A354" s="247" t="s">
        <v>660</v>
      </c>
      <c r="B354" s="264" t="s">
        <v>661</v>
      </c>
      <c r="C354" s="249" t="s">
        <v>821</v>
      </c>
      <c r="D354" s="259">
        <v>0</v>
      </c>
      <c r="E354" s="260">
        <v>0</v>
      </c>
      <c r="F354" s="234">
        <f>E354-D354</f>
        <v>0</v>
      </c>
      <c r="G354" s="251" t="s">
        <v>340</v>
      </c>
      <c r="H354" s="252" t="s">
        <v>340</v>
      </c>
    </row>
    <row r="355" spans="1:8" ht="22.5" x14ac:dyDescent="0.2">
      <c r="A355" s="247" t="s">
        <v>662</v>
      </c>
      <c r="B355" s="264" t="s">
        <v>663</v>
      </c>
      <c r="C355" s="249" t="s">
        <v>821</v>
      </c>
      <c r="D355" s="259">
        <v>0</v>
      </c>
      <c r="E355" s="260">
        <v>0</v>
      </c>
      <c r="F355" s="234">
        <f>E355-D355</f>
        <v>0</v>
      </c>
      <c r="G355" s="251" t="s">
        <v>340</v>
      </c>
      <c r="H355" s="252" t="s">
        <v>340</v>
      </c>
    </row>
    <row r="356" spans="1:8" x14ac:dyDescent="0.2">
      <c r="A356" s="247" t="s">
        <v>664</v>
      </c>
      <c r="B356" s="282" t="s">
        <v>665</v>
      </c>
      <c r="C356" s="313" t="s">
        <v>340</v>
      </c>
      <c r="D356" s="259" t="s">
        <v>826</v>
      </c>
      <c r="E356" s="260" t="s">
        <v>826</v>
      </c>
      <c r="F356" s="260"/>
      <c r="G356" s="260" t="s">
        <v>826</v>
      </c>
      <c r="H356" s="308" t="s">
        <v>826</v>
      </c>
    </row>
    <row r="357" spans="1:8" ht="22.5" x14ac:dyDescent="0.2">
      <c r="A357" s="247" t="s">
        <v>666</v>
      </c>
      <c r="B357" s="264" t="s">
        <v>667</v>
      </c>
      <c r="C357" s="249" t="s">
        <v>1</v>
      </c>
      <c r="D357" s="259">
        <v>0</v>
      </c>
      <c r="E357" s="260">
        <v>0</v>
      </c>
      <c r="F357" s="234">
        <f t="shared" ref="F357:F367" si="17">E357-D357</f>
        <v>0</v>
      </c>
      <c r="G357" s="251" t="s">
        <v>340</v>
      </c>
      <c r="H357" s="252" t="s">
        <v>340</v>
      </c>
    </row>
    <row r="358" spans="1:8" ht="45" x14ac:dyDescent="0.2">
      <c r="A358" s="247" t="s">
        <v>668</v>
      </c>
      <c r="B358" s="263" t="s">
        <v>669</v>
      </c>
      <c r="C358" s="249" t="s">
        <v>1</v>
      </c>
      <c r="D358" s="259">
        <v>0</v>
      </c>
      <c r="E358" s="260">
        <v>0</v>
      </c>
      <c r="F358" s="234">
        <f t="shared" si="17"/>
        <v>0</v>
      </c>
      <c r="G358" s="251" t="s">
        <v>340</v>
      </c>
      <c r="H358" s="252" t="s">
        <v>340</v>
      </c>
    </row>
    <row r="359" spans="1:8" ht="45" x14ac:dyDescent="0.2">
      <c r="A359" s="247" t="s">
        <v>670</v>
      </c>
      <c r="B359" s="263" t="s">
        <v>671</v>
      </c>
      <c r="C359" s="249" t="s">
        <v>1</v>
      </c>
      <c r="D359" s="259">
        <v>0</v>
      </c>
      <c r="E359" s="260">
        <v>0</v>
      </c>
      <c r="F359" s="234">
        <f t="shared" si="17"/>
        <v>0</v>
      </c>
      <c r="G359" s="251" t="s">
        <v>340</v>
      </c>
      <c r="H359" s="252" t="s">
        <v>340</v>
      </c>
    </row>
    <row r="360" spans="1:8" ht="22.5" x14ac:dyDescent="0.2">
      <c r="A360" s="247" t="s">
        <v>672</v>
      </c>
      <c r="B360" s="263" t="s">
        <v>673</v>
      </c>
      <c r="C360" s="249" t="s">
        <v>1</v>
      </c>
      <c r="D360" s="259">
        <v>0</v>
      </c>
      <c r="E360" s="260">
        <v>0</v>
      </c>
      <c r="F360" s="234">
        <f t="shared" si="17"/>
        <v>0</v>
      </c>
      <c r="G360" s="251" t="s">
        <v>340</v>
      </c>
      <c r="H360" s="281" t="s">
        <v>340</v>
      </c>
    </row>
    <row r="361" spans="1:8" x14ac:dyDescent="0.2">
      <c r="A361" s="247" t="s">
        <v>674</v>
      </c>
      <c r="B361" s="264" t="s">
        <v>675</v>
      </c>
      <c r="C361" s="249" t="s">
        <v>608</v>
      </c>
      <c r="D361" s="259">
        <v>0</v>
      </c>
      <c r="E361" s="260">
        <v>0</v>
      </c>
      <c r="F361" s="234">
        <f t="shared" si="17"/>
        <v>0</v>
      </c>
      <c r="G361" s="251" t="s">
        <v>340</v>
      </c>
      <c r="H361" s="281" t="s">
        <v>340</v>
      </c>
    </row>
    <row r="362" spans="1:8" ht="22.5" x14ac:dyDescent="0.2">
      <c r="A362" s="247" t="s">
        <v>676</v>
      </c>
      <c r="B362" s="263" t="s">
        <v>677</v>
      </c>
      <c r="C362" s="249" t="s">
        <v>608</v>
      </c>
      <c r="D362" s="259">
        <v>0</v>
      </c>
      <c r="E362" s="260">
        <v>0</v>
      </c>
      <c r="F362" s="234">
        <f t="shared" si="17"/>
        <v>0</v>
      </c>
      <c r="G362" s="251" t="s">
        <v>340</v>
      </c>
      <c r="H362" s="281" t="s">
        <v>340</v>
      </c>
    </row>
    <row r="363" spans="1:8" ht="22.5" x14ac:dyDescent="0.2">
      <c r="A363" s="247" t="s">
        <v>678</v>
      </c>
      <c r="B363" s="263" t="s">
        <v>679</v>
      </c>
      <c r="C363" s="249" t="s">
        <v>608</v>
      </c>
      <c r="D363" s="259">
        <v>0</v>
      </c>
      <c r="E363" s="260">
        <v>0</v>
      </c>
      <c r="F363" s="234">
        <f t="shared" si="17"/>
        <v>0</v>
      </c>
      <c r="G363" s="251" t="s">
        <v>340</v>
      </c>
      <c r="H363" s="281" t="s">
        <v>340</v>
      </c>
    </row>
    <row r="364" spans="1:8" ht="22.5" x14ac:dyDescent="0.2">
      <c r="A364" s="247" t="s">
        <v>680</v>
      </c>
      <c r="B364" s="264" t="s">
        <v>681</v>
      </c>
      <c r="C364" s="249" t="s">
        <v>821</v>
      </c>
      <c r="D364" s="259">
        <v>0</v>
      </c>
      <c r="E364" s="260">
        <v>0</v>
      </c>
      <c r="F364" s="234">
        <f t="shared" si="17"/>
        <v>0</v>
      </c>
      <c r="G364" s="251" t="s">
        <v>340</v>
      </c>
      <c r="H364" s="281" t="s">
        <v>340</v>
      </c>
    </row>
    <row r="365" spans="1:8" x14ac:dyDescent="0.2">
      <c r="A365" s="247" t="s">
        <v>682</v>
      </c>
      <c r="B365" s="263" t="s">
        <v>683</v>
      </c>
      <c r="C365" s="249" t="s">
        <v>821</v>
      </c>
      <c r="D365" s="259">
        <v>0</v>
      </c>
      <c r="E365" s="260">
        <v>0</v>
      </c>
      <c r="F365" s="234">
        <f t="shared" si="17"/>
        <v>0</v>
      </c>
      <c r="G365" s="251" t="s">
        <v>340</v>
      </c>
      <c r="H365" s="281" t="s">
        <v>340</v>
      </c>
    </row>
    <row r="366" spans="1:8" x14ac:dyDescent="0.2">
      <c r="A366" s="247" t="s">
        <v>684</v>
      </c>
      <c r="B366" s="263" t="s">
        <v>96</v>
      </c>
      <c r="C366" s="249" t="s">
        <v>821</v>
      </c>
      <c r="D366" s="259">
        <v>0</v>
      </c>
      <c r="E366" s="260">
        <v>0</v>
      </c>
      <c r="F366" s="234">
        <f t="shared" si="17"/>
        <v>0</v>
      </c>
      <c r="G366" s="251" t="s">
        <v>340</v>
      </c>
      <c r="H366" s="281" t="s">
        <v>340</v>
      </c>
    </row>
    <row r="367" spans="1:8" ht="12" thickBot="1" x14ac:dyDescent="0.25">
      <c r="A367" s="284" t="s">
        <v>685</v>
      </c>
      <c r="B367" s="314" t="s">
        <v>686</v>
      </c>
      <c r="C367" s="290" t="s">
        <v>822</v>
      </c>
      <c r="D367" s="291">
        <v>0</v>
      </c>
      <c r="E367" s="292">
        <v>0</v>
      </c>
      <c r="F367" s="304">
        <f t="shared" si="17"/>
        <v>0</v>
      </c>
      <c r="G367" s="315" t="s">
        <v>340</v>
      </c>
      <c r="H367" s="288" t="s">
        <v>340</v>
      </c>
    </row>
    <row r="368" spans="1:8" x14ac:dyDescent="0.2">
      <c r="A368" s="468" t="s">
        <v>687</v>
      </c>
      <c r="B368" s="469"/>
      <c r="C368" s="469"/>
      <c r="D368" s="469"/>
      <c r="E368" s="469"/>
      <c r="F368" s="469"/>
      <c r="G368" s="469"/>
      <c r="H368" s="470"/>
    </row>
    <row r="369" spans="1:8" ht="12" thickBot="1" x14ac:dyDescent="0.25">
      <c r="A369" s="468"/>
      <c r="B369" s="469"/>
      <c r="C369" s="469"/>
      <c r="D369" s="469"/>
      <c r="E369" s="469"/>
      <c r="F369" s="469"/>
      <c r="G369" s="469"/>
      <c r="H369" s="470"/>
    </row>
    <row r="370" spans="1:8" x14ac:dyDescent="0.2">
      <c r="A370" s="487" t="s">
        <v>79</v>
      </c>
      <c r="B370" s="489" t="s">
        <v>80</v>
      </c>
      <c r="C370" s="491" t="s">
        <v>168</v>
      </c>
      <c r="D370" s="493" t="s">
        <v>827</v>
      </c>
      <c r="E370" s="494"/>
      <c r="F370" s="495" t="s">
        <v>748</v>
      </c>
      <c r="G370" s="494"/>
      <c r="H370" s="482" t="s">
        <v>7</v>
      </c>
    </row>
    <row r="371" spans="1:8" ht="22.5" x14ac:dyDescent="0.2">
      <c r="A371" s="488"/>
      <c r="B371" s="490"/>
      <c r="C371" s="492"/>
      <c r="D371" s="235" t="s">
        <v>750</v>
      </c>
      <c r="E371" s="236" t="s">
        <v>10</v>
      </c>
      <c r="F371" s="236" t="s">
        <v>751</v>
      </c>
      <c r="G371" s="235" t="s">
        <v>749</v>
      </c>
      <c r="H371" s="483"/>
    </row>
    <row r="372" spans="1:8" ht="12" thickBot="1" x14ac:dyDescent="0.25">
      <c r="A372" s="316">
        <v>1</v>
      </c>
      <c r="B372" s="317">
        <v>2</v>
      </c>
      <c r="C372" s="318">
        <v>3</v>
      </c>
      <c r="D372" s="319">
        <v>4</v>
      </c>
      <c r="E372" s="320">
        <v>5</v>
      </c>
      <c r="F372" s="320">
        <v>6</v>
      </c>
      <c r="G372" s="320">
        <v>7</v>
      </c>
      <c r="H372" s="321">
        <v>8</v>
      </c>
    </row>
    <row r="373" spans="1:8" x14ac:dyDescent="0.2">
      <c r="A373" s="484" t="s">
        <v>688</v>
      </c>
      <c r="B373" s="485"/>
      <c r="C373" s="311" t="s">
        <v>821</v>
      </c>
      <c r="D373" s="337">
        <v>42.527999999999999</v>
      </c>
      <c r="E373" s="341">
        <f>E374</f>
        <v>2.0700000000000003</v>
      </c>
      <c r="F373" s="322">
        <f>E373-D373</f>
        <v>-40.457999999999998</v>
      </c>
      <c r="G373" s="322">
        <f>F373/D373*100</f>
        <v>-95.132618510158011</v>
      </c>
      <c r="H373" s="289" t="s">
        <v>340</v>
      </c>
    </row>
    <row r="374" spans="1:8" x14ac:dyDescent="0.2">
      <c r="A374" s="247" t="s">
        <v>81</v>
      </c>
      <c r="B374" s="323" t="s">
        <v>689</v>
      </c>
      <c r="C374" s="249" t="s">
        <v>821</v>
      </c>
      <c r="D374" s="265">
        <v>42.527999999999999</v>
      </c>
      <c r="E374" s="334">
        <f>E375+E399+E427</f>
        <v>2.0700000000000003</v>
      </c>
      <c r="F374" s="234">
        <f>E374-D374</f>
        <v>-40.457999999999998</v>
      </c>
      <c r="G374" s="234">
        <f>F374/D374*100</f>
        <v>-95.132618510158011</v>
      </c>
      <c r="H374" s="281" t="s">
        <v>340</v>
      </c>
    </row>
    <row r="375" spans="1:8" x14ac:dyDescent="0.2">
      <c r="A375" s="247" t="s">
        <v>82</v>
      </c>
      <c r="B375" s="264" t="s">
        <v>83</v>
      </c>
      <c r="C375" s="249" t="s">
        <v>821</v>
      </c>
      <c r="D375" s="259">
        <v>20.74</v>
      </c>
      <c r="E375" s="334">
        <f>E382</f>
        <v>1.7250000000000001</v>
      </c>
      <c r="F375" s="234">
        <f>E375-D375</f>
        <v>-19.014999999999997</v>
      </c>
      <c r="G375" s="234">
        <f>F375/D375*100</f>
        <v>-91.682738669238191</v>
      </c>
      <c r="H375" s="281" t="s">
        <v>340</v>
      </c>
    </row>
    <row r="376" spans="1:8" ht="22.5" x14ac:dyDescent="0.2">
      <c r="A376" s="247" t="s">
        <v>84</v>
      </c>
      <c r="B376" s="263" t="s">
        <v>690</v>
      </c>
      <c r="C376" s="249" t="s">
        <v>821</v>
      </c>
      <c r="D376" s="283">
        <v>0</v>
      </c>
      <c r="E376" s="342" t="s">
        <v>340</v>
      </c>
      <c r="F376" s="283" t="s">
        <v>340</v>
      </c>
      <c r="G376" s="283" t="s">
        <v>340</v>
      </c>
      <c r="H376" s="281" t="s">
        <v>340</v>
      </c>
    </row>
    <row r="377" spans="1:8" x14ac:dyDescent="0.2">
      <c r="A377" s="247" t="s">
        <v>85</v>
      </c>
      <c r="B377" s="266" t="s">
        <v>691</v>
      </c>
      <c r="C377" s="249" t="s">
        <v>821</v>
      </c>
      <c r="D377" s="283">
        <v>0</v>
      </c>
      <c r="E377" s="342" t="s">
        <v>340</v>
      </c>
      <c r="F377" s="283" t="s">
        <v>340</v>
      </c>
      <c r="G377" s="283" t="s">
        <v>340</v>
      </c>
      <c r="H377" s="281" t="s">
        <v>340</v>
      </c>
    </row>
    <row r="378" spans="1:8" ht="22.5" x14ac:dyDescent="0.2">
      <c r="A378" s="247" t="s">
        <v>692</v>
      </c>
      <c r="B378" s="267" t="s">
        <v>172</v>
      </c>
      <c r="C378" s="249" t="s">
        <v>821</v>
      </c>
      <c r="D378" s="283">
        <v>0</v>
      </c>
      <c r="E378" s="342" t="s">
        <v>340</v>
      </c>
      <c r="F378" s="283" t="s">
        <v>340</v>
      </c>
      <c r="G378" s="283" t="s">
        <v>340</v>
      </c>
      <c r="H378" s="281" t="s">
        <v>340</v>
      </c>
    </row>
    <row r="379" spans="1:8" ht="22.5" x14ac:dyDescent="0.2">
      <c r="A379" s="247" t="s">
        <v>693</v>
      </c>
      <c r="B379" s="267" t="s">
        <v>173</v>
      </c>
      <c r="C379" s="249" t="s">
        <v>821</v>
      </c>
      <c r="D379" s="283">
        <v>0</v>
      </c>
      <c r="E379" s="342" t="s">
        <v>340</v>
      </c>
      <c r="F379" s="283" t="s">
        <v>340</v>
      </c>
      <c r="G379" s="283" t="s">
        <v>340</v>
      </c>
      <c r="H379" s="281" t="s">
        <v>340</v>
      </c>
    </row>
    <row r="380" spans="1:8" ht="22.5" x14ac:dyDescent="0.2">
      <c r="A380" s="247" t="s">
        <v>694</v>
      </c>
      <c r="B380" s="267" t="s">
        <v>174</v>
      </c>
      <c r="C380" s="249" t="s">
        <v>821</v>
      </c>
      <c r="D380" s="283">
        <v>0</v>
      </c>
      <c r="E380" s="342" t="s">
        <v>340</v>
      </c>
      <c r="F380" s="283" t="s">
        <v>340</v>
      </c>
      <c r="G380" s="283" t="s">
        <v>340</v>
      </c>
      <c r="H380" s="281" t="s">
        <v>340</v>
      </c>
    </row>
    <row r="381" spans="1:8" x14ac:dyDescent="0.2">
      <c r="A381" s="247" t="s">
        <v>87</v>
      </c>
      <c r="B381" s="266" t="s">
        <v>695</v>
      </c>
      <c r="C381" s="249" t="s">
        <v>821</v>
      </c>
      <c r="D381" s="283">
        <v>0</v>
      </c>
      <c r="E381" s="342" t="s">
        <v>340</v>
      </c>
      <c r="F381" s="283" t="s">
        <v>340</v>
      </c>
      <c r="G381" s="283" t="s">
        <v>340</v>
      </c>
      <c r="H381" s="281" t="s">
        <v>340</v>
      </c>
    </row>
    <row r="382" spans="1:8" x14ac:dyDescent="0.2">
      <c r="A382" s="247" t="s">
        <v>89</v>
      </c>
      <c r="B382" s="266" t="s">
        <v>696</v>
      </c>
      <c r="C382" s="249" t="s">
        <v>821</v>
      </c>
      <c r="D382" s="259">
        <v>18.05</v>
      </c>
      <c r="E382" s="334">
        <v>1.7250000000000001</v>
      </c>
      <c r="F382" s="234">
        <f>E382-D382</f>
        <v>-16.324999999999999</v>
      </c>
      <c r="G382" s="260">
        <f>F382/D382*100</f>
        <v>-90.443213296398881</v>
      </c>
      <c r="H382" s="281" t="s">
        <v>340</v>
      </c>
    </row>
    <row r="383" spans="1:8" x14ac:dyDescent="0.2">
      <c r="A383" s="247" t="s">
        <v>91</v>
      </c>
      <c r="B383" s="266" t="s">
        <v>697</v>
      </c>
      <c r="C383" s="249" t="s">
        <v>821</v>
      </c>
      <c r="D383" s="283">
        <v>0</v>
      </c>
      <c r="E383" s="342" t="s">
        <v>340</v>
      </c>
      <c r="F383" s="283" t="s">
        <v>340</v>
      </c>
      <c r="G383" s="283" t="s">
        <v>340</v>
      </c>
      <c r="H383" s="281" t="s">
        <v>340</v>
      </c>
    </row>
    <row r="384" spans="1:8" x14ac:dyDescent="0.2">
      <c r="A384" s="247" t="s">
        <v>92</v>
      </c>
      <c r="B384" s="266" t="s">
        <v>698</v>
      </c>
      <c r="C384" s="249" t="s">
        <v>821</v>
      </c>
      <c r="D384" s="283">
        <v>0</v>
      </c>
      <c r="E384" s="342" t="s">
        <v>340</v>
      </c>
      <c r="F384" s="283" t="s">
        <v>340</v>
      </c>
      <c r="G384" s="283" t="s">
        <v>340</v>
      </c>
      <c r="H384" s="281" t="s">
        <v>340</v>
      </c>
    </row>
    <row r="385" spans="1:8" ht="22.5" x14ac:dyDescent="0.2">
      <c r="A385" s="247" t="s">
        <v>699</v>
      </c>
      <c r="B385" s="267" t="s">
        <v>700</v>
      </c>
      <c r="C385" s="249" t="s">
        <v>821</v>
      </c>
      <c r="D385" s="283">
        <v>0</v>
      </c>
      <c r="E385" s="342" t="s">
        <v>340</v>
      </c>
      <c r="F385" s="283" t="s">
        <v>340</v>
      </c>
      <c r="G385" s="283" t="s">
        <v>340</v>
      </c>
      <c r="H385" s="281" t="s">
        <v>340</v>
      </c>
    </row>
    <row r="386" spans="1:8" x14ac:dyDescent="0.2">
      <c r="A386" s="247" t="s">
        <v>701</v>
      </c>
      <c r="B386" s="267" t="s">
        <v>702</v>
      </c>
      <c r="C386" s="249" t="s">
        <v>821</v>
      </c>
      <c r="D386" s="283">
        <v>0</v>
      </c>
      <c r="E386" s="342" t="s">
        <v>340</v>
      </c>
      <c r="F386" s="283" t="s">
        <v>340</v>
      </c>
      <c r="G386" s="283" t="s">
        <v>340</v>
      </c>
      <c r="H386" s="281" t="s">
        <v>340</v>
      </c>
    </row>
    <row r="387" spans="1:8" x14ac:dyDescent="0.2">
      <c r="A387" s="247" t="s">
        <v>703</v>
      </c>
      <c r="B387" s="267" t="s">
        <v>99</v>
      </c>
      <c r="C387" s="249" t="s">
        <v>821</v>
      </c>
      <c r="D387" s="283">
        <v>0</v>
      </c>
      <c r="E387" s="342" t="s">
        <v>340</v>
      </c>
      <c r="F387" s="283" t="s">
        <v>340</v>
      </c>
      <c r="G387" s="283" t="s">
        <v>340</v>
      </c>
      <c r="H387" s="281" t="s">
        <v>340</v>
      </c>
    </row>
    <row r="388" spans="1:8" x14ac:dyDescent="0.2">
      <c r="A388" s="247" t="s">
        <v>704</v>
      </c>
      <c r="B388" s="267" t="s">
        <v>702</v>
      </c>
      <c r="C388" s="249" t="s">
        <v>821</v>
      </c>
      <c r="D388" s="283">
        <v>0</v>
      </c>
      <c r="E388" s="342" t="s">
        <v>340</v>
      </c>
      <c r="F388" s="283" t="s">
        <v>340</v>
      </c>
      <c r="G388" s="283" t="s">
        <v>340</v>
      </c>
      <c r="H388" s="281" t="s">
        <v>340</v>
      </c>
    </row>
    <row r="389" spans="1:8" x14ac:dyDescent="0.2">
      <c r="A389" s="247" t="s">
        <v>93</v>
      </c>
      <c r="B389" s="266" t="s">
        <v>705</v>
      </c>
      <c r="C389" s="249" t="s">
        <v>821</v>
      </c>
      <c r="D389" s="283">
        <v>0</v>
      </c>
      <c r="E389" s="342" t="s">
        <v>340</v>
      </c>
      <c r="F389" s="283" t="s">
        <v>340</v>
      </c>
      <c r="G389" s="283" t="s">
        <v>340</v>
      </c>
      <c r="H389" s="281" t="s">
        <v>340</v>
      </c>
    </row>
    <row r="390" spans="1:8" x14ac:dyDescent="0.2">
      <c r="A390" s="247" t="s">
        <v>94</v>
      </c>
      <c r="B390" s="266" t="s">
        <v>524</v>
      </c>
      <c r="C390" s="249" t="s">
        <v>821</v>
      </c>
      <c r="D390" s="283">
        <v>0</v>
      </c>
      <c r="E390" s="342" t="s">
        <v>340</v>
      </c>
      <c r="F390" s="283" t="s">
        <v>340</v>
      </c>
      <c r="G390" s="283" t="s">
        <v>340</v>
      </c>
      <c r="H390" s="281" t="s">
        <v>340</v>
      </c>
    </row>
    <row r="391" spans="1:8" ht="22.5" x14ac:dyDescent="0.2">
      <c r="A391" s="247" t="s">
        <v>706</v>
      </c>
      <c r="B391" s="266" t="s">
        <v>707</v>
      </c>
      <c r="C391" s="249" t="s">
        <v>821</v>
      </c>
      <c r="D391" s="283">
        <v>0</v>
      </c>
      <c r="E391" s="342" t="s">
        <v>340</v>
      </c>
      <c r="F391" s="283" t="s">
        <v>340</v>
      </c>
      <c r="G391" s="283" t="s">
        <v>340</v>
      </c>
      <c r="H391" s="281" t="s">
        <v>340</v>
      </c>
    </row>
    <row r="392" spans="1:8" x14ac:dyDescent="0.2">
      <c r="A392" s="247" t="s">
        <v>708</v>
      </c>
      <c r="B392" s="267" t="s">
        <v>95</v>
      </c>
      <c r="C392" s="249" t="s">
        <v>821</v>
      </c>
      <c r="D392" s="283">
        <v>0</v>
      </c>
      <c r="E392" s="342" t="s">
        <v>340</v>
      </c>
      <c r="F392" s="283" t="s">
        <v>340</v>
      </c>
      <c r="G392" s="283" t="s">
        <v>340</v>
      </c>
      <c r="H392" s="281" t="s">
        <v>340</v>
      </c>
    </row>
    <row r="393" spans="1:8" x14ac:dyDescent="0.2">
      <c r="A393" s="247" t="s">
        <v>709</v>
      </c>
      <c r="B393" s="324" t="s">
        <v>96</v>
      </c>
      <c r="C393" s="249" t="s">
        <v>821</v>
      </c>
      <c r="D393" s="283">
        <v>0</v>
      </c>
      <c r="E393" s="342" t="s">
        <v>340</v>
      </c>
      <c r="F393" s="283" t="s">
        <v>340</v>
      </c>
      <c r="G393" s="283" t="s">
        <v>340</v>
      </c>
      <c r="H393" s="281" t="s">
        <v>340</v>
      </c>
    </row>
    <row r="394" spans="1:8" ht="22.5" x14ac:dyDescent="0.2">
      <c r="A394" s="247" t="s">
        <v>97</v>
      </c>
      <c r="B394" s="263" t="s">
        <v>710</v>
      </c>
      <c r="C394" s="249" t="s">
        <v>821</v>
      </c>
      <c r="D394" s="283">
        <v>0</v>
      </c>
      <c r="E394" s="342" t="s">
        <v>340</v>
      </c>
      <c r="F394" s="283" t="s">
        <v>340</v>
      </c>
      <c r="G394" s="283" t="s">
        <v>340</v>
      </c>
      <c r="H394" s="281" t="s">
        <v>340</v>
      </c>
    </row>
    <row r="395" spans="1:8" ht="22.5" x14ac:dyDescent="0.2">
      <c r="A395" s="247" t="s">
        <v>711</v>
      </c>
      <c r="B395" s="266" t="s">
        <v>172</v>
      </c>
      <c r="C395" s="249" t="s">
        <v>821</v>
      </c>
      <c r="D395" s="283">
        <v>0</v>
      </c>
      <c r="E395" s="342" t="s">
        <v>340</v>
      </c>
      <c r="F395" s="283" t="s">
        <v>340</v>
      </c>
      <c r="G395" s="283" t="s">
        <v>340</v>
      </c>
      <c r="H395" s="281" t="s">
        <v>340</v>
      </c>
    </row>
    <row r="396" spans="1:8" ht="22.5" x14ac:dyDescent="0.2">
      <c r="A396" s="247" t="s">
        <v>712</v>
      </c>
      <c r="B396" s="266" t="s">
        <v>173</v>
      </c>
      <c r="C396" s="249" t="s">
        <v>821</v>
      </c>
      <c r="D396" s="283">
        <v>0</v>
      </c>
      <c r="E396" s="342" t="s">
        <v>340</v>
      </c>
      <c r="F396" s="283" t="s">
        <v>340</v>
      </c>
      <c r="G396" s="283" t="s">
        <v>340</v>
      </c>
      <c r="H396" s="281" t="s">
        <v>340</v>
      </c>
    </row>
    <row r="397" spans="1:8" ht="22.5" x14ac:dyDescent="0.2">
      <c r="A397" s="247" t="s">
        <v>713</v>
      </c>
      <c r="B397" s="266" t="s">
        <v>174</v>
      </c>
      <c r="C397" s="249" t="s">
        <v>821</v>
      </c>
      <c r="D397" s="283">
        <v>0</v>
      </c>
      <c r="E397" s="342" t="s">
        <v>340</v>
      </c>
      <c r="F397" s="283" t="s">
        <v>340</v>
      </c>
      <c r="G397" s="283" t="s">
        <v>340</v>
      </c>
      <c r="H397" s="281" t="s">
        <v>340</v>
      </c>
    </row>
    <row r="398" spans="1:8" x14ac:dyDescent="0.2">
      <c r="A398" s="247" t="s">
        <v>98</v>
      </c>
      <c r="B398" s="263" t="s">
        <v>714</v>
      </c>
      <c r="C398" s="249" t="s">
        <v>821</v>
      </c>
      <c r="D398" s="283">
        <v>0</v>
      </c>
      <c r="E398" s="342" t="s">
        <v>340</v>
      </c>
      <c r="F398" s="283" t="s">
        <v>340</v>
      </c>
      <c r="G398" s="283" t="s">
        <v>340</v>
      </c>
      <c r="H398" s="281" t="s">
        <v>340</v>
      </c>
    </row>
    <row r="399" spans="1:8" x14ac:dyDescent="0.2">
      <c r="A399" s="247" t="s">
        <v>100</v>
      </c>
      <c r="B399" s="264" t="s">
        <v>715</v>
      </c>
      <c r="C399" s="249" t="s">
        <v>821</v>
      </c>
      <c r="D399" s="334">
        <f>D400</f>
        <v>18.645779999999998</v>
      </c>
      <c r="E399" s="335">
        <f>E400</f>
        <v>0</v>
      </c>
      <c r="F399" s="234">
        <f>E399-D399</f>
        <v>-18.645779999999998</v>
      </c>
      <c r="G399" s="260">
        <f>F399/D399*100</f>
        <v>-100</v>
      </c>
      <c r="H399" s="281" t="s">
        <v>340</v>
      </c>
    </row>
    <row r="400" spans="1:8" x14ac:dyDescent="0.2">
      <c r="A400" s="247" t="s">
        <v>101</v>
      </c>
      <c r="B400" s="263" t="s">
        <v>716</v>
      </c>
      <c r="C400" s="249" t="s">
        <v>821</v>
      </c>
      <c r="D400" s="334">
        <f>D406</f>
        <v>18.645779999999998</v>
      </c>
      <c r="E400" s="335">
        <f>E406</f>
        <v>0</v>
      </c>
      <c r="F400" s="234">
        <f>E400-D400</f>
        <v>-18.645779999999998</v>
      </c>
      <c r="G400" s="260">
        <f>F400/D400*100</f>
        <v>-100</v>
      </c>
      <c r="H400" s="281" t="s">
        <v>340</v>
      </c>
    </row>
    <row r="401" spans="1:8" x14ac:dyDescent="0.2">
      <c r="A401" s="247" t="s">
        <v>102</v>
      </c>
      <c r="B401" s="266" t="s">
        <v>86</v>
      </c>
      <c r="C401" s="249" t="s">
        <v>821</v>
      </c>
      <c r="D401" s="251">
        <v>0</v>
      </c>
      <c r="E401" s="342" t="s">
        <v>340</v>
      </c>
      <c r="F401" s="283" t="s">
        <v>340</v>
      </c>
      <c r="G401" s="283" t="s">
        <v>340</v>
      </c>
      <c r="H401" s="281" t="s">
        <v>340</v>
      </c>
    </row>
    <row r="402" spans="1:8" ht="22.5" x14ac:dyDescent="0.2">
      <c r="A402" s="247" t="s">
        <v>717</v>
      </c>
      <c r="B402" s="266" t="s">
        <v>172</v>
      </c>
      <c r="C402" s="249" t="s">
        <v>821</v>
      </c>
      <c r="D402" s="251">
        <v>0</v>
      </c>
      <c r="E402" s="342" t="s">
        <v>340</v>
      </c>
      <c r="F402" s="283" t="s">
        <v>340</v>
      </c>
      <c r="G402" s="283" t="s">
        <v>340</v>
      </c>
      <c r="H402" s="281" t="s">
        <v>340</v>
      </c>
    </row>
    <row r="403" spans="1:8" ht="22.5" x14ac:dyDescent="0.2">
      <c r="A403" s="247" t="s">
        <v>718</v>
      </c>
      <c r="B403" s="266" t="s">
        <v>173</v>
      </c>
      <c r="C403" s="249" t="s">
        <v>821</v>
      </c>
      <c r="D403" s="251">
        <v>0</v>
      </c>
      <c r="E403" s="342" t="s">
        <v>340</v>
      </c>
      <c r="F403" s="283" t="s">
        <v>340</v>
      </c>
      <c r="G403" s="283" t="s">
        <v>340</v>
      </c>
      <c r="H403" s="281" t="s">
        <v>340</v>
      </c>
    </row>
    <row r="404" spans="1:8" ht="22.5" x14ac:dyDescent="0.2">
      <c r="A404" s="247" t="s">
        <v>719</v>
      </c>
      <c r="B404" s="266" t="s">
        <v>174</v>
      </c>
      <c r="C404" s="249" t="s">
        <v>821</v>
      </c>
      <c r="D404" s="251">
        <v>0</v>
      </c>
      <c r="E404" s="342" t="s">
        <v>340</v>
      </c>
      <c r="F404" s="283" t="s">
        <v>340</v>
      </c>
      <c r="G404" s="283" t="s">
        <v>340</v>
      </c>
      <c r="H404" s="281" t="s">
        <v>340</v>
      </c>
    </row>
    <row r="405" spans="1:8" x14ac:dyDescent="0.2">
      <c r="A405" s="247" t="s">
        <v>103</v>
      </c>
      <c r="B405" s="266" t="s">
        <v>512</v>
      </c>
      <c r="C405" s="249" t="s">
        <v>821</v>
      </c>
      <c r="D405" s="251">
        <v>0</v>
      </c>
      <c r="E405" s="342" t="s">
        <v>340</v>
      </c>
      <c r="F405" s="283" t="s">
        <v>340</v>
      </c>
      <c r="G405" s="283" t="s">
        <v>340</v>
      </c>
      <c r="H405" s="281" t="s">
        <v>340</v>
      </c>
    </row>
    <row r="406" spans="1:8" x14ac:dyDescent="0.2">
      <c r="A406" s="247" t="s">
        <v>104</v>
      </c>
      <c r="B406" s="266" t="s">
        <v>88</v>
      </c>
      <c r="C406" s="249" t="s">
        <v>821</v>
      </c>
      <c r="D406" s="257">
        <v>18.645779999999998</v>
      </c>
      <c r="E406" s="335">
        <v>0</v>
      </c>
      <c r="F406" s="234">
        <f>E406-D406</f>
        <v>-18.645779999999998</v>
      </c>
      <c r="G406" s="260">
        <f>F406/D406*100</f>
        <v>-100</v>
      </c>
      <c r="H406" s="281" t="s">
        <v>340</v>
      </c>
    </row>
    <row r="407" spans="1:8" x14ac:dyDescent="0.2">
      <c r="A407" s="247" t="s">
        <v>105</v>
      </c>
      <c r="B407" s="266" t="s">
        <v>517</v>
      </c>
      <c r="C407" s="249" t="s">
        <v>821</v>
      </c>
      <c r="D407" s="283">
        <v>0</v>
      </c>
      <c r="E407" s="342" t="s">
        <v>340</v>
      </c>
      <c r="F407" s="283" t="s">
        <v>340</v>
      </c>
      <c r="G407" s="283" t="s">
        <v>340</v>
      </c>
      <c r="H407" s="281" t="s">
        <v>340</v>
      </c>
    </row>
    <row r="408" spans="1:8" x14ac:dyDescent="0.2">
      <c r="A408" s="247" t="s">
        <v>106</v>
      </c>
      <c r="B408" s="266" t="s">
        <v>90</v>
      </c>
      <c r="C408" s="249" t="s">
        <v>821</v>
      </c>
      <c r="D408" s="283">
        <v>0</v>
      </c>
      <c r="E408" s="342" t="s">
        <v>340</v>
      </c>
      <c r="F408" s="283" t="s">
        <v>340</v>
      </c>
      <c r="G408" s="283" t="s">
        <v>340</v>
      </c>
      <c r="H408" s="281" t="s">
        <v>340</v>
      </c>
    </row>
    <row r="409" spans="1:8" x14ac:dyDescent="0.2">
      <c r="A409" s="247" t="s">
        <v>107</v>
      </c>
      <c r="B409" s="266" t="s">
        <v>524</v>
      </c>
      <c r="C409" s="249" t="s">
        <v>821</v>
      </c>
      <c r="D409" s="283">
        <v>0</v>
      </c>
      <c r="E409" s="342" t="s">
        <v>340</v>
      </c>
      <c r="F409" s="283" t="s">
        <v>340</v>
      </c>
      <c r="G409" s="283" t="s">
        <v>340</v>
      </c>
      <c r="H409" s="281" t="s">
        <v>340</v>
      </c>
    </row>
    <row r="410" spans="1:8" ht="22.5" x14ac:dyDescent="0.2">
      <c r="A410" s="247" t="s">
        <v>108</v>
      </c>
      <c r="B410" s="266" t="s">
        <v>527</v>
      </c>
      <c r="C410" s="249" t="s">
        <v>821</v>
      </c>
      <c r="D410" s="283">
        <v>0</v>
      </c>
      <c r="E410" s="342" t="s">
        <v>340</v>
      </c>
      <c r="F410" s="283" t="s">
        <v>340</v>
      </c>
      <c r="G410" s="283" t="s">
        <v>340</v>
      </c>
      <c r="H410" s="281" t="s">
        <v>340</v>
      </c>
    </row>
    <row r="411" spans="1:8" x14ac:dyDescent="0.2">
      <c r="A411" s="247" t="s">
        <v>109</v>
      </c>
      <c r="B411" s="267" t="s">
        <v>95</v>
      </c>
      <c r="C411" s="249" t="s">
        <v>821</v>
      </c>
      <c r="D411" s="283">
        <v>0</v>
      </c>
      <c r="E411" s="342" t="s">
        <v>340</v>
      </c>
      <c r="F411" s="283" t="s">
        <v>340</v>
      </c>
      <c r="G411" s="283" t="s">
        <v>340</v>
      </c>
      <c r="H411" s="281" t="s">
        <v>340</v>
      </c>
    </row>
    <row r="412" spans="1:8" x14ac:dyDescent="0.2">
      <c r="A412" s="247" t="s">
        <v>110</v>
      </c>
      <c r="B412" s="324" t="s">
        <v>96</v>
      </c>
      <c r="C412" s="249" t="s">
        <v>821</v>
      </c>
      <c r="D412" s="283">
        <v>0</v>
      </c>
      <c r="E412" s="342" t="s">
        <v>340</v>
      </c>
      <c r="F412" s="283" t="s">
        <v>340</v>
      </c>
      <c r="G412" s="283" t="s">
        <v>340</v>
      </c>
      <c r="H412" s="281" t="s">
        <v>340</v>
      </c>
    </row>
    <row r="413" spans="1:8" x14ac:dyDescent="0.2">
      <c r="A413" s="247" t="s">
        <v>111</v>
      </c>
      <c r="B413" s="263" t="s">
        <v>720</v>
      </c>
      <c r="C413" s="249" t="s">
        <v>821</v>
      </c>
      <c r="D413" s="283">
        <v>0</v>
      </c>
      <c r="E413" s="342" t="s">
        <v>340</v>
      </c>
      <c r="F413" s="283" t="s">
        <v>340</v>
      </c>
      <c r="G413" s="283" t="s">
        <v>340</v>
      </c>
      <c r="H413" s="281" t="s">
        <v>340</v>
      </c>
    </row>
    <row r="414" spans="1:8" x14ac:dyDescent="0.2">
      <c r="A414" s="247" t="s">
        <v>112</v>
      </c>
      <c r="B414" s="263" t="s">
        <v>113</v>
      </c>
      <c r="C414" s="249" t="s">
        <v>821</v>
      </c>
      <c r="D414" s="283">
        <v>0</v>
      </c>
      <c r="E414" s="342" t="s">
        <v>340</v>
      </c>
      <c r="F414" s="283" t="s">
        <v>340</v>
      </c>
      <c r="G414" s="283" t="s">
        <v>340</v>
      </c>
      <c r="H414" s="281" t="s">
        <v>340</v>
      </c>
    </row>
    <row r="415" spans="1:8" x14ac:dyDescent="0.2">
      <c r="A415" s="247" t="s">
        <v>114</v>
      </c>
      <c r="B415" s="266" t="s">
        <v>86</v>
      </c>
      <c r="C415" s="249" t="s">
        <v>821</v>
      </c>
      <c r="D415" s="283">
        <v>0</v>
      </c>
      <c r="E415" s="342" t="s">
        <v>340</v>
      </c>
      <c r="F415" s="283" t="s">
        <v>340</v>
      </c>
      <c r="G415" s="283" t="s">
        <v>340</v>
      </c>
      <c r="H415" s="281" t="s">
        <v>340</v>
      </c>
    </row>
    <row r="416" spans="1:8" ht="22.5" x14ac:dyDescent="0.2">
      <c r="A416" s="247" t="s">
        <v>721</v>
      </c>
      <c r="B416" s="266" t="s">
        <v>172</v>
      </c>
      <c r="C416" s="249" t="s">
        <v>821</v>
      </c>
      <c r="D416" s="283">
        <v>0</v>
      </c>
      <c r="E416" s="342" t="s">
        <v>340</v>
      </c>
      <c r="F416" s="283" t="s">
        <v>340</v>
      </c>
      <c r="G416" s="283" t="s">
        <v>340</v>
      </c>
      <c r="H416" s="281" t="s">
        <v>340</v>
      </c>
    </row>
    <row r="417" spans="1:10" ht="22.5" x14ac:dyDescent="0.2">
      <c r="A417" s="247" t="s">
        <v>722</v>
      </c>
      <c r="B417" s="266" t="s">
        <v>173</v>
      </c>
      <c r="C417" s="249" t="s">
        <v>821</v>
      </c>
      <c r="D417" s="283">
        <v>0</v>
      </c>
      <c r="E417" s="342" t="s">
        <v>340</v>
      </c>
      <c r="F417" s="283" t="s">
        <v>340</v>
      </c>
      <c r="G417" s="283" t="s">
        <v>340</v>
      </c>
      <c r="H417" s="281" t="s">
        <v>340</v>
      </c>
    </row>
    <row r="418" spans="1:10" ht="22.5" x14ac:dyDescent="0.2">
      <c r="A418" s="247" t="s">
        <v>723</v>
      </c>
      <c r="B418" s="266" t="s">
        <v>174</v>
      </c>
      <c r="C418" s="249" t="s">
        <v>821</v>
      </c>
      <c r="D418" s="283">
        <v>0</v>
      </c>
      <c r="E418" s="342" t="s">
        <v>340</v>
      </c>
      <c r="F418" s="283" t="s">
        <v>340</v>
      </c>
      <c r="G418" s="283" t="s">
        <v>340</v>
      </c>
      <c r="H418" s="281" t="s">
        <v>340</v>
      </c>
    </row>
    <row r="419" spans="1:10" x14ac:dyDescent="0.2">
      <c r="A419" s="247" t="s">
        <v>115</v>
      </c>
      <c r="B419" s="266" t="s">
        <v>512</v>
      </c>
      <c r="C419" s="249" t="s">
        <v>821</v>
      </c>
      <c r="D419" s="283">
        <v>0</v>
      </c>
      <c r="E419" s="342" t="s">
        <v>340</v>
      </c>
      <c r="F419" s="283" t="s">
        <v>340</v>
      </c>
      <c r="G419" s="283" t="s">
        <v>340</v>
      </c>
      <c r="H419" s="281" t="s">
        <v>340</v>
      </c>
    </row>
    <row r="420" spans="1:10" x14ac:dyDescent="0.2">
      <c r="A420" s="247" t="s">
        <v>116</v>
      </c>
      <c r="B420" s="266" t="s">
        <v>88</v>
      </c>
      <c r="C420" s="249" t="s">
        <v>821</v>
      </c>
      <c r="D420" s="283">
        <v>0</v>
      </c>
      <c r="E420" s="342" t="s">
        <v>340</v>
      </c>
      <c r="F420" s="283" t="s">
        <v>340</v>
      </c>
      <c r="G420" s="283" t="s">
        <v>340</v>
      </c>
      <c r="H420" s="281" t="s">
        <v>340</v>
      </c>
    </row>
    <row r="421" spans="1:10" x14ac:dyDescent="0.2">
      <c r="A421" s="247" t="s">
        <v>117</v>
      </c>
      <c r="B421" s="266" t="s">
        <v>517</v>
      </c>
      <c r="C421" s="249" t="s">
        <v>821</v>
      </c>
      <c r="D421" s="283">
        <v>0</v>
      </c>
      <c r="E421" s="342" t="s">
        <v>340</v>
      </c>
      <c r="F421" s="283" t="s">
        <v>340</v>
      </c>
      <c r="G421" s="283" t="s">
        <v>340</v>
      </c>
      <c r="H421" s="281" t="s">
        <v>340</v>
      </c>
    </row>
    <row r="422" spans="1:10" x14ac:dyDescent="0.2">
      <c r="A422" s="247" t="s">
        <v>118</v>
      </c>
      <c r="B422" s="266" t="s">
        <v>90</v>
      </c>
      <c r="C422" s="249" t="s">
        <v>821</v>
      </c>
      <c r="D422" s="283">
        <v>0</v>
      </c>
      <c r="E422" s="342" t="s">
        <v>340</v>
      </c>
      <c r="F422" s="283" t="s">
        <v>340</v>
      </c>
      <c r="G422" s="283" t="s">
        <v>340</v>
      </c>
      <c r="H422" s="281" t="s">
        <v>340</v>
      </c>
    </row>
    <row r="423" spans="1:10" x14ac:dyDescent="0.2">
      <c r="A423" s="247" t="s">
        <v>119</v>
      </c>
      <c r="B423" s="266" t="s">
        <v>524</v>
      </c>
      <c r="C423" s="249" t="s">
        <v>821</v>
      </c>
      <c r="D423" s="283">
        <v>0</v>
      </c>
      <c r="E423" s="342" t="s">
        <v>340</v>
      </c>
      <c r="F423" s="283" t="s">
        <v>340</v>
      </c>
      <c r="G423" s="283" t="s">
        <v>340</v>
      </c>
      <c r="H423" s="281" t="s">
        <v>340</v>
      </c>
    </row>
    <row r="424" spans="1:10" ht="22.5" x14ac:dyDescent="0.2">
      <c r="A424" s="247" t="s">
        <v>120</v>
      </c>
      <c r="B424" s="266" t="s">
        <v>527</v>
      </c>
      <c r="C424" s="249" t="s">
        <v>821</v>
      </c>
      <c r="D424" s="283">
        <v>0</v>
      </c>
      <c r="E424" s="342" t="s">
        <v>340</v>
      </c>
      <c r="F424" s="283" t="s">
        <v>340</v>
      </c>
      <c r="G424" s="283" t="s">
        <v>340</v>
      </c>
      <c r="H424" s="281" t="s">
        <v>340</v>
      </c>
    </row>
    <row r="425" spans="1:10" x14ac:dyDescent="0.2">
      <c r="A425" s="247" t="s">
        <v>121</v>
      </c>
      <c r="B425" s="324" t="s">
        <v>95</v>
      </c>
      <c r="C425" s="249" t="s">
        <v>821</v>
      </c>
      <c r="D425" s="283">
        <v>0</v>
      </c>
      <c r="E425" s="342" t="s">
        <v>340</v>
      </c>
      <c r="F425" s="283" t="s">
        <v>340</v>
      </c>
      <c r="G425" s="283" t="s">
        <v>340</v>
      </c>
      <c r="H425" s="281" t="s">
        <v>340</v>
      </c>
    </row>
    <row r="426" spans="1:10" x14ac:dyDescent="0.2">
      <c r="A426" s="247" t="s">
        <v>122</v>
      </c>
      <c r="B426" s="324" t="s">
        <v>96</v>
      </c>
      <c r="C426" s="249" t="s">
        <v>821</v>
      </c>
      <c r="D426" s="283">
        <v>0</v>
      </c>
      <c r="E426" s="342" t="s">
        <v>340</v>
      </c>
      <c r="F426" s="283" t="s">
        <v>340</v>
      </c>
      <c r="G426" s="283" t="s">
        <v>340</v>
      </c>
      <c r="H426" s="281" t="s">
        <v>340</v>
      </c>
    </row>
    <row r="427" spans="1:10" x14ac:dyDescent="0.2">
      <c r="A427" s="247" t="s">
        <v>123</v>
      </c>
      <c r="B427" s="264" t="s">
        <v>724</v>
      </c>
      <c r="C427" s="249" t="s">
        <v>821</v>
      </c>
      <c r="D427" s="331">
        <v>7.0880000000000001</v>
      </c>
      <c r="E427" s="331">
        <f t="shared" ref="E427" si="18">(E375+E399)*0.2</f>
        <v>0.34500000000000003</v>
      </c>
      <c r="F427" s="234">
        <f>E427-D427</f>
        <v>-6.7430000000000003</v>
      </c>
      <c r="G427" s="234">
        <f>F427/D427*100</f>
        <v>-95.132618510158011</v>
      </c>
      <c r="H427" s="281" t="s">
        <v>340</v>
      </c>
    </row>
    <row r="428" spans="1:10" x14ac:dyDescent="0.2">
      <c r="A428" s="247" t="s">
        <v>124</v>
      </c>
      <c r="B428" s="264" t="s">
        <v>725</v>
      </c>
      <c r="C428" s="249" t="s">
        <v>821</v>
      </c>
      <c r="D428" s="283">
        <v>0</v>
      </c>
      <c r="E428" s="342" t="s">
        <v>340</v>
      </c>
      <c r="F428" s="283" t="s">
        <v>340</v>
      </c>
      <c r="G428" s="283" t="s">
        <v>340</v>
      </c>
      <c r="H428" s="281" t="s">
        <v>340</v>
      </c>
    </row>
    <row r="429" spans="1:10" x14ac:dyDescent="0.2">
      <c r="A429" s="247" t="s">
        <v>125</v>
      </c>
      <c r="B429" s="263" t="s">
        <v>726</v>
      </c>
      <c r="C429" s="249" t="s">
        <v>821</v>
      </c>
      <c r="D429" s="283">
        <v>0</v>
      </c>
      <c r="E429" s="342" t="s">
        <v>340</v>
      </c>
      <c r="F429" s="283" t="s">
        <v>340</v>
      </c>
      <c r="G429" s="283" t="s">
        <v>340</v>
      </c>
      <c r="H429" s="281" t="s">
        <v>340</v>
      </c>
      <c r="I429" s="231"/>
      <c r="J429" s="232"/>
    </row>
    <row r="430" spans="1:10" x14ac:dyDescent="0.2">
      <c r="A430" s="247" t="s">
        <v>126</v>
      </c>
      <c r="B430" s="263" t="s">
        <v>127</v>
      </c>
      <c r="C430" s="249" t="s">
        <v>821</v>
      </c>
      <c r="D430" s="283">
        <v>0</v>
      </c>
      <c r="E430" s="342" t="s">
        <v>340</v>
      </c>
      <c r="F430" s="283" t="s">
        <v>340</v>
      </c>
      <c r="G430" s="283" t="s">
        <v>340</v>
      </c>
      <c r="H430" s="281" t="s">
        <v>340</v>
      </c>
      <c r="I430" s="233"/>
    </row>
    <row r="431" spans="1:10" x14ac:dyDescent="0.2">
      <c r="A431" s="247" t="s">
        <v>128</v>
      </c>
      <c r="B431" s="323" t="s">
        <v>129</v>
      </c>
      <c r="C431" s="249" t="s">
        <v>821</v>
      </c>
      <c r="D431" s="283">
        <v>0</v>
      </c>
      <c r="E431" s="342" t="s">
        <v>340</v>
      </c>
      <c r="F431" s="283" t="s">
        <v>340</v>
      </c>
      <c r="G431" s="283" t="s">
        <v>340</v>
      </c>
      <c r="H431" s="281" t="s">
        <v>340</v>
      </c>
    </row>
    <row r="432" spans="1:10" x14ac:dyDescent="0.2">
      <c r="A432" s="247" t="s">
        <v>130</v>
      </c>
      <c r="B432" s="264" t="s">
        <v>131</v>
      </c>
      <c r="C432" s="249" t="s">
        <v>821</v>
      </c>
      <c r="D432" s="283">
        <v>0</v>
      </c>
      <c r="E432" s="342" t="s">
        <v>340</v>
      </c>
      <c r="F432" s="283" t="s">
        <v>340</v>
      </c>
      <c r="G432" s="283" t="s">
        <v>340</v>
      </c>
      <c r="H432" s="281" t="s">
        <v>340</v>
      </c>
    </row>
    <row r="433" spans="1:8" x14ac:dyDescent="0.2">
      <c r="A433" s="247" t="s">
        <v>132</v>
      </c>
      <c r="B433" s="264" t="s">
        <v>133</v>
      </c>
      <c r="C433" s="249" t="s">
        <v>821</v>
      </c>
      <c r="D433" s="283">
        <v>0</v>
      </c>
      <c r="E433" s="342" t="s">
        <v>340</v>
      </c>
      <c r="F433" s="283" t="s">
        <v>340</v>
      </c>
      <c r="G433" s="283" t="s">
        <v>340</v>
      </c>
      <c r="H433" s="281" t="s">
        <v>340</v>
      </c>
    </row>
    <row r="434" spans="1:8" x14ac:dyDescent="0.2">
      <c r="A434" s="247" t="s">
        <v>134</v>
      </c>
      <c r="B434" s="264" t="s">
        <v>727</v>
      </c>
      <c r="C434" s="249" t="s">
        <v>821</v>
      </c>
      <c r="D434" s="283">
        <v>0</v>
      </c>
      <c r="E434" s="342" t="s">
        <v>340</v>
      </c>
      <c r="F434" s="283" t="s">
        <v>340</v>
      </c>
      <c r="G434" s="283" t="s">
        <v>340</v>
      </c>
      <c r="H434" s="281" t="s">
        <v>340</v>
      </c>
    </row>
    <row r="435" spans="1:8" x14ac:dyDescent="0.2">
      <c r="A435" s="247" t="s">
        <v>135</v>
      </c>
      <c r="B435" s="264" t="s">
        <v>136</v>
      </c>
      <c r="C435" s="249" t="s">
        <v>821</v>
      </c>
      <c r="D435" s="283">
        <v>0</v>
      </c>
      <c r="E435" s="342" t="s">
        <v>340</v>
      </c>
      <c r="F435" s="283" t="s">
        <v>340</v>
      </c>
      <c r="G435" s="283" t="s">
        <v>340</v>
      </c>
      <c r="H435" s="281" t="s">
        <v>340</v>
      </c>
    </row>
    <row r="436" spans="1:8" x14ac:dyDescent="0.2">
      <c r="A436" s="247" t="s">
        <v>137</v>
      </c>
      <c r="B436" s="264" t="s">
        <v>138</v>
      </c>
      <c r="C436" s="249" t="s">
        <v>821</v>
      </c>
      <c r="D436" s="283">
        <v>0</v>
      </c>
      <c r="E436" s="342" t="s">
        <v>340</v>
      </c>
      <c r="F436" s="283" t="s">
        <v>340</v>
      </c>
      <c r="G436" s="283" t="s">
        <v>340</v>
      </c>
      <c r="H436" s="281" t="s">
        <v>340</v>
      </c>
    </row>
    <row r="437" spans="1:8" x14ac:dyDescent="0.2">
      <c r="A437" s="247" t="s">
        <v>139</v>
      </c>
      <c r="B437" s="263" t="s">
        <v>140</v>
      </c>
      <c r="C437" s="249" t="s">
        <v>821</v>
      </c>
      <c r="D437" s="283">
        <v>0</v>
      </c>
      <c r="E437" s="342" t="s">
        <v>340</v>
      </c>
      <c r="F437" s="283" t="s">
        <v>340</v>
      </c>
      <c r="G437" s="283" t="s">
        <v>340</v>
      </c>
      <c r="H437" s="281" t="s">
        <v>340</v>
      </c>
    </row>
    <row r="438" spans="1:8" ht="22.5" x14ac:dyDescent="0.2">
      <c r="A438" s="247" t="s">
        <v>141</v>
      </c>
      <c r="B438" s="266" t="s">
        <v>142</v>
      </c>
      <c r="C438" s="249" t="s">
        <v>821</v>
      </c>
      <c r="D438" s="283">
        <v>0</v>
      </c>
      <c r="E438" s="342" t="s">
        <v>340</v>
      </c>
      <c r="F438" s="283" t="s">
        <v>340</v>
      </c>
      <c r="G438" s="283" t="s">
        <v>340</v>
      </c>
      <c r="H438" s="281" t="s">
        <v>340</v>
      </c>
    </row>
    <row r="439" spans="1:8" ht="22.5" x14ac:dyDescent="0.2">
      <c r="A439" s="247" t="s">
        <v>143</v>
      </c>
      <c r="B439" s="263" t="s">
        <v>144</v>
      </c>
      <c r="C439" s="249" t="s">
        <v>821</v>
      </c>
      <c r="D439" s="283">
        <v>0</v>
      </c>
      <c r="E439" s="342" t="s">
        <v>340</v>
      </c>
      <c r="F439" s="283" t="s">
        <v>340</v>
      </c>
      <c r="G439" s="283" t="s">
        <v>340</v>
      </c>
      <c r="H439" s="281" t="s">
        <v>340</v>
      </c>
    </row>
    <row r="440" spans="1:8" ht="22.5" x14ac:dyDescent="0.2">
      <c r="A440" s="247" t="s">
        <v>145</v>
      </c>
      <c r="B440" s="266" t="s">
        <v>146</v>
      </c>
      <c r="C440" s="249" t="s">
        <v>821</v>
      </c>
      <c r="D440" s="283">
        <v>0</v>
      </c>
      <c r="E440" s="342" t="s">
        <v>340</v>
      </c>
      <c r="F440" s="283" t="s">
        <v>340</v>
      </c>
      <c r="G440" s="283" t="s">
        <v>340</v>
      </c>
      <c r="H440" s="281" t="s">
        <v>340</v>
      </c>
    </row>
    <row r="441" spans="1:8" x14ac:dyDescent="0.2">
      <c r="A441" s="247" t="s">
        <v>147</v>
      </c>
      <c r="B441" s="264" t="s">
        <v>148</v>
      </c>
      <c r="C441" s="249" t="s">
        <v>821</v>
      </c>
      <c r="D441" s="283">
        <v>0</v>
      </c>
      <c r="E441" s="342" t="s">
        <v>340</v>
      </c>
      <c r="F441" s="283" t="s">
        <v>340</v>
      </c>
      <c r="G441" s="283" t="s">
        <v>340</v>
      </c>
      <c r="H441" s="281" t="s">
        <v>340</v>
      </c>
    </row>
    <row r="442" spans="1:8" ht="12" thickBot="1" x14ac:dyDescent="0.25">
      <c r="A442" s="284" t="s">
        <v>149</v>
      </c>
      <c r="B442" s="285" t="s">
        <v>150</v>
      </c>
      <c r="C442" s="290" t="s">
        <v>821</v>
      </c>
      <c r="D442" s="287">
        <v>0</v>
      </c>
      <c r="E442" s="343" t="s">
        <v>340</v>
      </c>
      <c r="F442" s="287" t="s">
        <v>340</v>
      </c>
      <c r="G442" s="287" t="s">
        <v>340</v>
      </c>
      <c r="H442" s="288" t="s">
        <v>340</v>
      </c>
    </row>
    <row r="443" spans="1:8" x14ac:dyDescent="0.2">
      <c r="A443" s="240" t="s">
        <v>249</v>
      </c>
      <c r="B443" s="241" t="s">
        <v>242</v>
      </c>
      <c r="C443" s="325" t="s">
        <v>340</v>
      </c>
      <c r="D443" s="276">
        <v>0</v>
      </c>
      <c r="E443" s="344"/>
      <c r="F443" s="299"/>
      <c r="G443" s="299"/>
      <c r="H443" s="278" t="s">
        <v>340</v>
      </c>
    </row>
    <row r="444" spans="1:8" ht="33.75" x14ac:dyDescent="0.2">
      <c r="A444" s="326" t="s">
        <v>728</v>
      </c>
      <c r="B444" s="264" t="s">
        <v>729</v>
      </c>
      <c r="C444" s="270" t="s">
        <v>821</v>
      </c>
      <c r="D444" s="334">
        <f>D445</f>
        <v>12.84</v>
      </c>
      <c r="E444" s="334">
        <f>E445</f>
        <v>4.6770999999999994</v>
      </c>
      <c r="F444" s="234">
        <f>E444-D444</f>
        <v>-8.1629000000000005</v>
      </c>
      <c r="G444" s="234">
        <f>F444/D444*100</f>
        <v>-63.573987538940813</v>
      </c>
      <c r="H444" s="281" t="s">
        <v>340</v>
      </c>
    </row>
    <row r="445" spans="1:8" x14ac:dyDescent="0.2">
      <c r="A445" s="326" t="s">
        <v>252</v>
      </c>
      <c r="B445" s="263" t="s">
        <v>730</v>
      </c>
      <c r="C445" s="249" t="s">
        <v>821</v>
      </c>
      <c r="D445" s="259">
        <v>12.84</v>
      </c>
      <c r="E445" s="345">
        <f>4.475-0.117/1.2+0.13+0.1696</f>
        <v>4.6770999999999994</v>
      </c>
      <c r="F445" s="234">
        <f>E445-D445</f>
        <v>-8.1629000000000005</v>
      </c>
      <c r="G445" s="234">
        <f>F445/D445*100</f>
        <v>-63.573987538940813</v>
      </c>
      <c r="H445" s="281" t="s">
        <v>340</v>
      </c>
    </row>
    <row r="446" spans="1:8" ht="22.5" x14ac:dyDescent="0.2">
      <c r="A446" s="326" t="s">
        <v>253</v>
      </c>
      <c r="B446" s="263" t="s">
        <v>731</v>
      </c>
      <c r="C446" s="270" t="s">
        <v>821</v>
      </c>
      <c r="D446" s="283">
        <v>0</v>
      </c>
      <c r="E446" s="342" t="s">
        <v>340</v>
      </c>
      <c r="F446" s="283" t="s">
        <v>340</v>
      </c>
      <c r="G446" s="283" t="s">
        <v>340</v>
      </c>
      <c r="H446" s="281" t="s">
        <v>340</v>
      </c>
    </row>
    <row r="447" spans="1:8" x14ac:dyDescent="0.2">
      <c r="A447" s="326" t="s">
        <v>254</v>
      </c>
      <c r="B447" s="263" t="s">
        <v>732</v>
      </c>
      <c r="C447" s="270" t="s">
        <v>821</v>
      </c>
      <c r="D447" s="283">
        <v>0</v>
      </c>
      <c r="E447" s="342" t="s">
        <v>340</v>
      </c>
      <c r="F447" s="283" t="s">
        <v>340</v>
      </c>
      <c r="G447" s="283" t="s">
        <v>340</v>
      </c>
      <c r="H447" s="281" t="s">
        <v>340</v>
      </c>
    </row>
    <row r="448" spans="1:8" ht="33.75" x14ac:dyDescent="0.2">
      <c r="A448" s="326" t="s">
        <v>255</v>
      </c>
      <c r="B448" s="264" t="s">
        <v>733</v>
      </c>
      <c r="C448" s="327" t="s">
        <v>340</v>
      </c>
      <c r="D448" s="283">
        <v>0</v>
      </c>
      <c r="E448" s="342" t="s">
        <v>340</v>
      </c>
      <c r="F448" s="283" t="s">
        <v>340</v>
      </c>
      <c r="G448" s="283" t="s">
        <v>340</v>
      </c>
      <c r="H448" s="281" t="s">
        <v>340</v>
      </c>
    </row>
    <row r="449" spans="1:8" x14ac:dyDescent="0.2">
      <c r="A449" s="326" t="s">
        <v>734</v>
      </c>
      <c r="B449" s="263" t="s">
        <v>735</v>
      </c>
      <c r="C449" s="270" t="s">
        <v>821</v>
      </c>
      <c r="D449" s="283">
        <v>0</v>
      </c>
      <c r="E449" s="342" t="s">
        <v>340</v>
      </c>
      <c r="F449" s="283" t="s">
        <v>340</v>
      </c>
      <c r="G449" s="283" t="s">
        <v>340</v>
      </c>
      <c r="H449" s="281" t="s">
        <v>340</v>
      </c>
    </row>
    <row r="450" spans="1:8" x14ac:dyDescent="0.2">
      <c r="A450" s="326" t="s">
        <v>736</v>
      </c>
      <c r="B450" s="263" t="s">
        <v>737</v>
      </c>
      <c r="C450" s="270" t="s">
        <v>821</v>
      </c>
      <c r="D450" s="283">
        <v>0</v>
      </c>
      <c r="E450" s="342" t="s">
        <v>340</v>
      </c>
      <c r="F450" s="283" t="s">
        <v>340</v>
      </c>
      <c r="G450" s="283" t="s">
        <v>340</v>
      </c>
      <c r="H450" s="281" t="s">
        <v>340</v>
      </c>
    </row>
    <row r="451" spans="1:8" ht="12" thickBot="1" x14ac:dyDescent="0.25">
      <c r="A451" s="328" t="s">
        <v>738</v>
      </c>
      <c r="B451" s="329" t="s">
        <v>739</v>
      </c>
      <c r="C451" s="290" t="s">
        <v>821</v>
      </c>
      <c r="D451" s="287">
        <v>0</v>
      </c>
      <c r="E451" s="343" t="s">
        <v>340</v>
      </c>
      <c r="F451" s="287" t="s">
        <v>340</v>
      </c>
      <c r="G451" s="287" t="s">
        <v>340</v>
      </c>
      <c r="H451" s="288" t="s">
        <v>340</v>
      </c>
    </row>
    <row r="454" spans="1:8" x14ac:dyDescent="0.2">
      <c r="A454" s="330" t="s">
        <v>740</v>
      </c>
    </row>
    <row r="455" spans="1:8" x14ac:dyDescent="0.2">
      <c r="A455" s="486" t="s">
        <v>741</v>
      </c>
      <c r="B455" s="486"/>
      <c r="C455" s="486"/>
      <c r="D455" s="486"/>
      <c r="E455" s="486"/>
      <c r="F455" s="486"/>
      <c r="G455" s="486"/>
      <c r="H455" s="486"/>
    </row>
    <row r="456" spans="1:8" x14ac:dyDescent="0.2">
      <c r="A456" s="486" t="s">
        <v>742</v>
      </c>
      <c r="B456" s="486"/>
      <c r="C456" s="486"/>
      <c r="D456" s="486"/>
      <c r="E456" s="486"/>
      <c r="F456" s="486"/>
      <c r="G456" s="486"/>
      <c r="H456" s="486"/>
    </row>
    <row r="457" spans="1:8" x14ac:dyDescent="0.2">
      <c r="A457" s="486" t="s">
        <v>743</v>
      </c>
      <c r="B457" s="486"/>
      <c r="C457" s="486"/>
      <c r="D457" s="486"/>
      <c r="E457" s="486"/>
      <c r="F457" s="486"/>
      <c r="G457" s="486"/>
      <c r="H457" s="486"/>
    </row>
    <row r="458" spans="1:8" x14ac:dyDescent="0.2">
      <c r="A458" s="480" t="s">
        <v>744</v>
      </c>
      <c r="B458" s="480"/>
      <c r="C458" s="480"/>
      <c r="D458" s="480"/>
      <c r="E458" s="480"/>
      <c r="F458" s="480"/>
      <c r="G458" s="480"/>
      <c r="H458" s="480"/>
    </row>
    <row r="459" spans="1:8" x14ac:dyDescent="0.2">
      <c r="A459" s="481" t="s">
        <v>745</v>
      </c>
      <c r="B459" s="481"/>
      <c r="C459" s="481"/>
      <c r="D459" s="481"/>
      <c r="E459" s="481"/>
      <c r="F459" s="481"/>
      <c r="G459" s="481"/>
      <c r="H459" s="481"/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458:H458"/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  <mergeCell ref="H19:H20"/>
    <mergeCell ref="A22:H22"/>
    <mergeCell ref="A166:H166"/>
    <mergeCell ref="A318:H318"/>
    <mergeCell ref="A368:H369"/>
    <mergeCell ref="A19:A20"/>
    <mergeCell ref="B19:B20"/>
    <mergeCell ref="C19:C20"/>
    <mergeCell ref="D19:E19"/>
    <mergeCell ref="F19:G19"/>
    <mergeCell ref="A12:B12"/>
    <mergeCell ref="A15:B15"/>
    <mergeCell ref="A18:H18"/>
    <mergeCell ref="A6:H7"/>
    <mergeCell ref="A9:B9"/>
    <mergeCell ref="A14:G14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54" fitToHeight="0" orientation="portrait" r:id="rId2"/>
  <headerFooter alignWithMargins="0"/>
  <colBreaks count="1" manualBreakCount="1">
    <brk id="10" max="45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55</v>
      </c>
    </row>
    <row r="2" spans="1:34" ht="18.75" x14ac:dyDescent="0.3">
      <c r="U2" s="38" t="s">
        <v>0</v>
      </c>
    </row>
    <row r="3" spans="1:34" ht="18.75" x14ac:dyDescent="0.3">
      <c r="U3" s="29" t="s">
        <v>792</v>
      </c>
    </row>
    <row r="4" spans="1:34" s="39" customFormat="1" ht="18.75" x14ac:dyDescent="0.3">
      <c r="A4" s="372" t="s">
        <v>154</v>
      </c>
      <c r="B4" s="372"/>
      <c r="C4" s="372"/>
      <c r="D4" s="372"/>
      <c r="E4" s="372"/>
      <c r="F4" s="372"/>
      <c r="G4" s="372"/>
      <c r="H4" s="372"/>
      <c r="I4" s="372"/>
      <c r="J4" s="372"/>
      <c r="K4" s="372"/>
      <c r="L4" s="372"/>
      <c r="M4" s="372"/>
      <c r="N4" s="372"/>
      <c r="O4" s="372"/>
      <c r="P4" s="372"/>
      <c r="Q4" s="372"/>
      <c r="R4" s="372"/>
      <c r="S4" s="372"/>
      <c r="T4" s="372"/>
      <c r="U4" s="372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375" t="s">
        <v>63</v>
      </c>
      <c r="B5" s="375"/>
      <c r="C5" s="375"/>
      <c r="D5" s="375"/>
      <c r="E5" s="375"/>
      <c r="F5" s="375"/>
      <c r="G5" s="375"/>
      <c r="H5" s="375"/>
      <c r="I5" s="375"/>
      <c r="J5" s="375"/>
      <c r="K5" s="375"/>
      <c r="L5" s="375"/>
      <c r="M5" s="375"/>
      <c r="N5" s="375"/>
      <c r="O5" s="375"/>
      <c r="P5" s="375"/>
      <c r="Q5" s="375"/>
      <c r="R5" s="375"/>
      <c r="S5" s="375"/>
      <c r="T5" s="375"/>
      <c r="U5" s="375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375" t="s">
        <v>796</v>
      </c>
      <c r="B7" s="375"/>
      <c r="C7" s="375"/>
      <c r="D7" s="375"/>
      <c r="E7" s="375"/>
      <c r="F7" s="375"/>
      <c r="G7" s="375"/>
      <c r="H7" s="375"/>
      <c r="I7" s="375"/>
      <c r="J7" s="375"/>
      <c r="K7" s="375"/>
      <c r="L7" s="375"/>
      <c r="M7" s="375"/>
      <c r="N7" s="375"/>
      <c r="O7" s="375"/>
      <c r="P7" s="375"/>
      <c r="Q7" s="375"/>
      <c r="R7" s="375"/>
      <c r="S7" s="375"/>
      <c r="T7" s="375"/>
      <c r="U7" s="375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374" t="s">
        <v>797</v>
      </c>
      <c r="B8" s="374"/>
      <c r="C8" s="374"/>
      <c r="D8" s="374"/>
      <c r="E8" s="374"/>
      <c r="F8" s="374"/>
      <c r="G8" s="374"/>
      <c r="H8" s="374"/>
      <c r="I8" s="374"/>
      <c r="J8" s="374"/>
      <c r="K8" s="374"/>
      <c r="L8" s="374"/>
      <c r="M8" s="374"/>
      <c r="N8" s="374"/>
      <c r="O8" s="374"/>
      <c r="P8" s="374"/>
      <c r="Q8" s="374"/>
      <c r="R8" s="374"/>
      <c r="S8" s="374"/>
      <c r="T8" s="374"/>
      <c r="U8" s="374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376" t="s">
        <v>20</v>
      </c>
      <c r="B10" s="376"/>
      <c r="C10" s="376"/>
      <c r="D10" s="376"/>
      <c r="E10" s="376"/>
      <c r="F10" s="376"/>
      <c r="G10" s="376"/>
      <c r="H10" s="376"/>
      <c r="I10" s="376"/>
      <c r="J10" s="376"/>
      <c r="K10" s="376"/>
      <c r="L10" s="376"/>
      <c r="M10" s="376"/>
      <c r="N10" s="376"/>
      <c r="O10" s="376"/>
      <c r="P10" s="376"/>
      <c r="Q10" s="376"/>
      <c r="R10" s="376"/>
      <c r="S10" s="376"/>
      <c r="T10" s="376"/>
      <c r="U10" s="376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377" t="s">
        <v>795</v>
      </c>
      <c r="B12" s="377"/>
      <c r="C12" s="377"/>
      <c r="D12" s="377"/>
      <c r="E12" s="377"/>
      <c r="F12" s="377"/>
      <c r="G12" s="377"/>
      <c r="H12" s="377"/>
      <c r="I12" s="377"/>
      <c r="J12" s="377"/>
      <c r="K12" s="377"/>
      <c r="L12" s="377"/>
      <c r="M12" s="377"/>
      <c r="N12" s="377"/>
      <c r="O12" s="377"/>
      <c r="P12" s="377"/>
      <c r="Q12" s="377"/>
      <c r="R12" s="377"/>
      <c r="S12" s="377"/>
      <c r="T12" s="377"/>
      <c r="U12" s="377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374" t="s">
        <v>798</v>
      </c>
      <c r="B13" s="374"/>
      <c r="C13" s="374"/>
      <c r="D13" s="374"/>
      <c r="E13" s="374"/>
      <c r="F13" s="374"/>
      <c r="G13" s="374"/>
      <c r="H13" s="374"/>
      <c r="I13" s="374"/>
      <c r="J13" s="374"/>
      <c r="K13" s="374"/>
      <c r="L13" s="374"/>
      <c r="M13" s="374"/>
      <c r="N13" s="374"/>
      <c r="O13" s="374"/>
      <c r="P13" s="374"/>
      <c r="Q13" s="374"/>
      <c r="R13" s="374"/>
      <c r="S13" s="374"/>
      <c r="T13" s="374"/>
      <c r="U13" s="374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373"/>
      <c r="B14" s="373"/>
      <c r="C14" s="373"/>
      <c r="D14" s="373"/>
      <c r="E14" s="373"/>
      <c r="F14" s="373"/>
      <c r="G14" s="373"/>
      <c r="H14" s="373"/>
      <c r="I14" s="373"/>
      <c r="J14" s="373"/>
      <c r="K14" s="373"/>
      <c r="L14" s="373"/>
      <c r="M14" s="373"/>
      <c r="N14" s="373"/>
      <c r="O14" s="373"/>
      <c r="P14" s="373"/>
      <c r="Q14" s="373"/>
      <c r="R14" s="373"/>
      <c r="S14" s="373"/>
      <c r="T14" s="373"/>
      <c r="U14" s="373"/>
      <c r="V14" s="38"/>
    </row>
    <row r="15" spans="1:34" ht="15.75" customHeight="1" x14ac:dyDescent="0.25">
      <c r="A15" s="366" t="s">
        <v>64</v>
      </c>
      <c r="B15" s="366" t="s">
        <v>19</v>
      </c>
      <c r="C15" s="366" t="s">
        <v>5</v>
      </c>
      <c r="D15" s="366" t="s">
        <v>812</v>
      </c>
      <c r="E15" s="366" t="s">
        <v>813</v>
      </c>
      <c r="F15" s="378" t="s">
        <v>814</v>
      </c>
      <c r="G15" s="379"/>
      <c r="H15" s="366" t="s">
        <v>815</v>
      </c>
      <c r="I15" s="366"/>
      <c r="J15" s="366" t="s">
        <v>816</v>
      </c>
      <c r="K15" s="366"/>
      <c r="L15" s="366"/>
      <c r="M15" s="366"/>
      <c r="N15" s="366" t="s">
        <v>817</v>
      </c>
      <c r="O15" s="366"/>
      <c r="P15" s="378" t="s">
        <v>758</v>
      </c>
      <c r="Q15" s="382"/>
      <c r="R15" s="382"/>
      <c r="S15" s="379"/>
      <c r="T15" s="366" t="s">
        <v>7</v>
      </c>
      <c r="U15" s="366"/>
      <c r="V15" s="154"/>
    </row>
    <row r="16" spans="1:34" ht="59.25" customHeight="1" x14ac:dyDescent="0.25">
      <c r="A16" s="366"/>
      <c r="B16" s="366"/>
      <c r="C16" s="366"/>
      <c r="D16" s="366"/>
      <c r="E16" s="366"/>
      <c r="F16" s="380"/>
      <c r="G16" s="381"/>
      <c r="H16" s="366"/>
      <c r="I16" s="366"/>
      <c r="J16" s="366"/>
      <c r="K16" s="366"/>
      <c r="L16" s="366"/>
      <c r="M16" s="366"/>
      <c r="N16" s="366"/>
      <c r="O16" s="366"/>
      <c r="P16" s="380"/>
      <c r="Q16" s="383"/>
      <c r="R16" s="383"/>
      <c r="S16" s="381"/>
      <c r="T16" s="366"/>
      <c r="U16" s="366"/>
    </row>
    <row r="17" spans="1:21" ht="49.5" customHeight="1" x14ac:dyDescent="0.25">
      <c r="A17" s="366"/>
      <c r="B17" s="366"/>
      <c r="C17" s="366"/>
      <c r="D17" s="366"/>
      <c r="E17" s="366"/>
      <c r="F17" s="380"/>
      <c r="G17" s="381"/>
      <c r="H17" s="366"/>
      <c r="I17" s="366"/>
      <c r="J17" s="366" t="s">
        <v>9</v>
      </c>
      <c r="K17" s="366"/>
      <c r="L17" s="366" t="s">
        <v>10</v>
      </c>
      <c r="M17" s="366"/>
      <c r="N17" s="366"/>
      <c r="O17" s="366"/>
      <c r="P17" s="370" t="s">
        <v>818</v>
      </c>
      <c r="Q17" s="371"/>
      <c r="R17" s="370" t="s">
        <v>8</v>
      </c>
      <c r="S17" s="371"/>
      <c r="T17" s="366"/>
      <c r="U17" s="366"/>
    </row>
    <row r="18" spans="1:21" ht="129" customHeight="1" x14ac:dyDescent="0.25">
      <c r="A18" s="366"/>
      <c r="B18" s="366"/>
      <c r="C18" s="366"/>
      <c r="D18" s="366"/>
      <c r="E18" s="366"/>
      <c r="F18" s="155" t="s">
        <v>4</v>
      </c>
      <c r="G18" s="155" t="s">
        <v>14</v>
      </c>
      <c r="H18" s="155" t="s">
        <v>4</v>
      </c>
      <c r="I18" s="155" t="s">
        <v>14</v>
      </c>
      <c r="J18" s="155" t="s">
        <v>4</v>
      </c>
      <c r="K18" s="155" t="s">
        <v>754</v>
      </c>
      <c r="L18" s="155" t="s">
        <v>4</v>
      </c>
      <c r="M18" s="155" t="s">
        <v>753</v>
      </c>
      <c r="N18" s="155" t="s">
        <v>4</v>
      </c>
      <c r="O18" s="155" t="s">
        <v>14</v>
      </c>
      <c r="P18" s="155" t="s">
        <v>4</v>
      </c>
      <c r="Q18" s="155" t="s">
        <v>754</v>
      </c>
      <c r="R18" s="155" t="s">
        <v>4</v>
      </c>
      <c r="S18" s="155" t="s">
        <v>755</v>
      </c>
      <c r="T18" s="366"/>
      <c r="U18" s="366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366">
        <f>S19+1</f>
        <v>20</v>
      </c>
      <c r="U19" s="366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370"/>
      <c r="U20" s="371"/>
    </row>
    <row r="21" spans="1:21" x14ac:dyDescent="0.25">
      <c r="A21" s="366" t="s">
        <v>76</v>
      </c>
      <c r="B21" s="366"/>
      <c r="C21" s="366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366"/>
      <c r="U21" s="366"/>
    </row>
    <row r="23" spans="1:21" s="5" customFormat="1" ht="49.5" customHeight="1" x14ac:dyDescent="0.25">
      <c r="A23" s="354" t="s">
        <v>787</v>
      </c>
      <c r="B23" s="354"/>
      <c r="C23" s="354"/>
      <c r="D23" s="354"/>
      <c r="E23" s="354"/>
      <c r="F23" s="354"/>
      <c r="G23" s="354"/>
      <c r="H23" s="354"/>
      <c r="I23" s="354"/>
      <c r="J23" s="354"/>
      <c r="K23" s="354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56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792</v>
      </c>
      <c r="Y3" s="2"/>
    </row>
    <row r="4" spans="1:52" s="8" customFormat="1" ht="18.75" x14ac:dyDescent="0.3">
      <c r="A4" s="355" t="s">
        <v>756</v>
      </c>
      <c r="B4" s="355"/>
      <c r="C4" s="355"/>
      <c r="D4" s="355"/>
      <c r="E4" s="355"/>
      <c r="F4" s="355"/>
      <c r="G4" s="355"/>
      <c r="H4" s="355"/>
      <c r="I4" s="355"/>
      <c r="J4" s="355"/>
      <c r="K4" s="355"/>
      <c r="L4" s="355"/>
      <c r="M4" s="355"/>
      <c r="N4" s="355"/>
      <c r="O4" s="355"/>
      <c r="P4" s="355"/>
      <c r="Q4" s="355"/>
      <c r="R4" s="355"/>
      <c r="S4" s="355"/>
      <c r="T4" s="355"/>
      <c r="U4" s="355"/>
      <c r="V4" s="355"/>
      <c r="W4" s="355"/>
      <c r="X4" s="167"/>
      <c r="Y4" s="167"/>
      <c r="Z4" s="167"/>
      <c r="AA4" s="167"/>
    </row>
    <row r="5" spans="1:52" s="8" customFormat="1" ht="18.75" x14ac:dyDescent="0.3">
      <c r="A5" s="367" t="s">
        <v>63</v>
      </c>
      <c r="B5" s="367"/>
      <c r="C5" s="367"/>
      <c r="D5" s="367"/>
      <c r="E5" s="367"/>
      <c r="F5" s="367"/>
      <c r="G5" s="367"/>
      <c r="H5" s="367"/>
      <c r="I5" s="367"/>
      <c r="J5" s="367"/>
      <c r="K5" s="367"/>
      <c r="L5" s="367"/>
      <c r="M5" s="367"/>
      <c r="N5" s="367"/>
      <c r="O5" s="367"/>
      <c r="P5" s="367"/>
      <c r="Q5" s="367"/>
      <c r="R5" s="367"/>
      <c r="S5" s="367"/>
      <c r="T5" s="367"/>
      <c r="U5" s="367"/>
      <c r="V5" s="367"/>
      <c r="W5" s="367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367" t="s">
        <v>789</v>
      </c>
      <c r="B7" s="367"/>
      <c r="C7" s="367"/>
      <c r="D7" s="367"/>
      <c r="E7" s="367"/>
      <c r="F7" s="367"/>
      <c r="G7" s="367"/>
      <c r="H7" s="367"/>
      <c r="I7" s="367"/>
      <c r="J7" s="367"/>
      <c r="K7" s="367"/>
      <c r="L7" s="367"/>
      <c r="M7" s="367"/>
      <c r="N7" s="367"/>
      <c r="O7" s="367"/>
      <c r="P7" s="367"/>
      <c r="Q7" s="367"/>
      <c r="R7" s="367"/>
      <c r="S7" s="367"/>
      <c r="T7" s="367"/>
      <c r="U7" s="367"/>
      <c r="V7" s="367"/>
      <c r="W7" s="367"/>
      <c r="X7" s="159"/>
      <c r="Y7" s="159"/>
      <c r="Z7" s="159"/>
      <c r="AA7" s="159"/>
    </row>
    <row r="8" spans="1:52" x14ac:dyDescent="0.25">
      <c r="A8" s="359" t="s">
        <v>67</v>
      </c>
      <c r="B8" s="359"/>
      <c r="C8" s="359"/>
      <c r="D8" s="359"/>
      <c r="E8" s="359"/>
      <c r="F8" s="359"/>
      <c r="G8" s="359"/>
      <c r="H8" s="359"/>
      <c r="I8" s="359"/>
      <c r="J8" s="359"/>
      <c r="K8" s="359"/>
      <c r="L8" s="359"/>
      <c r="M8" s="359"/>
      <c r="N8" s="359"/>
      <c r="O8" s="359"/>
      <c r="P8" s="359"/>
      <c r="Q8" s="359"/>
      <c r="R8" s="359"/>
      <c r="S8" s="359"/>
      <c r="T8" s="359"/>
      <c r="U8" s="359"/>
      <c r="V8" s="359"/>
      <c r="W8" s="359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368" t="s">
        <v>20</v>
      </c>
      <c r="B10" s="368"/>
      <c r="C10" s="368"/>
      <c r="D10" s="368"/>
      <c r="E10" s="368"/>
      <c r="F10" s="368"/>
      <c r="G10" s="368"/>
      <c r="H10" s="368"/>
      <c r="I10" s="368"/>
      <c r="J10" s="368"/>
      <c r="K10" s="368"/>
      <c r="L10" s="368"/>
      <c r="M10" s="368"/>
      <c r="N10" s="368"/>
      <c r="O10" s="368"/>
      <c r="P10" s="368"/>
      <c r="Q10" s="368"/>
      <c r="R10" s="368"/>
      <c r="S10" s="368"/>
      <c r="T10" s="368"/>
      <c r="U10" s="368"/>
      <c r="V10" s="368"/>
      <c r="W10" s="368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364" t="s">
        <v>53</v>
      </c>
      <c r="B12" s="364"/>
      <c r="C12" s="364"/>
      <c r="D12" s="364"/>
      <c r="E12" s="364"/>
      <c r="F12" s="364"/>
      <c r="G12" s="364"/>
      <c r="H12" s="364"/>
      <c r="I12" s="364"/>
      <c r="J12" s="364"/>
      <c r="K12" s="364"/>
      <c r="L12" s="364"/>
      <c r="M12" s="364"/>
      <c r="N12" s="364"/>
      <c r="O12" s="364"/>
      <c r="P12" s="364"/>
      <c r="Q12" s="364"/>
      <c r="R12" s="364"/>
      <c r="S12" s="364"/>
      <c r="T12" s="364"/>
      <c r="U12" s="364"/>
      <c r="V12" s="364"/>
      <c r="W12" s="364"/>
      <c r="X12" s="169"/>
      <c r="Y12" s="169"/>
      <c r="Z12" s="169"/>
      <c r="AA12" s="169"/>
    </row>
    <row r="13" spans="1:52" x14ac:dyDescent="0.25">
      <c r="A13" s="359" t="s">
        <v>68</v>
      </c>
      <c r="B13" s="359"/>
      <c r="C13" s="359"/>
      <c r="D13" s="359"/>
      <c r="E13" s="359"/>
      <c r="F13" s="359"/>
      <c r="G13" s="359"/>
      <c r="H13" s="359"/>
      <c r="I13" s="359"/>
      <c r="J13" s="359"/>
      <c r="K13" s="359"/>
      <c r="L13" s="359"/>
      <c r="M13" s="359"/>
      <c r="N13" s="359"/>
      <c r="O13" s="359"/>
      <c r="P13" s="359"/>
      <c r="Q13" s="359"/>
      <c r="R13" s="359"/>
      <c r="S13" s="359"/>
      <c r="T13" s="359"/>
      <c r="U13" s="359"/>
      <c r="V13" s="359"/>
      <c r="W13" s="359"/>
      <c r="X13" s="25"/>
      <c r="Y13" s="25"/>
      <c r="Z13" s="25"/>
      <c r="AA13" s="25"/>
    </row>
    <row r="14" spans="1:52" ht="15.75" customHeight="1" x14ac:dyDescent="0.25">
      <c r="A14" s="389"/>
      <c r="B14" s="389"/>
      <c r="C14" s="389"/>
      <c r="D14" s="389"/>
      <c r="E14" s="389"/>
      <c r="F14" s="389"/>
      <c r="G14" s="389"/>
      <c r="H14" s="389"/>
      <c r="I14" s="389"/>
      <c r="J14" s="389"/>
      <c r="K14" s="389"/>
      <c r="L14" s="389"/>
      <c r="M14" s="389"/>
      <c r="N14" s="389"/>
      <c r="O14" s="389"/>
      <c r="P14" s="389"/>
      <c r="Q14" s="389"/>
      <c r="R14" s="389"/>
      <c r="S14" s="389"/>
      <c r="T14" s="389"/>
      <c r="U14" s="389"/>
      <c r="V14" s="389"/>
      <c r="W14" s="389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385" t="s">
        <v>64</v>
      </c>
      <c r="B15" s="388" t="s">
        <v>19</v>
      </c>
      <c r="C15" s="388" t="s">
        <v>5</v>
      </c>
      <c r="D15" s="385" t="s">
        <v>819</v>
      </c>
      <c r="E15" s="384" t="s">
        <v>783</v>
      </c>
      <c r="F15" s="384"/>
      <c r="G15" s="384"/>
      <c r="H15" s="384"/>
      <c r="I15" s="384"/>
      <c r="J15" s="384"/>
      <c r="K15" s="384"/>
      <c r="L15" s="384"/>
      <c r="M15" s="384"/>
      <c r="N15" s="384"/>
      <c r="O15" s="384"/>
      <c r="P15" s="384"/>
      <c r="Q15" s="384"/>
      <c r="R15" s="384"/>
      <c r="S15" s="352" t="s">
        <v>151</v>
      </c>
      <c r="T15" s="352"/>
      <c r="U15" s="352"/>
      <c r="V15" s="352"/>
      <c r="W15" s="388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386"/>
      <c r="B16" s="388"/>
      <c r="C16" s="388"/>
      <c r="D16" s="386"/>
      <c r="E16" s="384" t="s">
        <v>9</v>
      </c>
      <c r="F16" s="384"/>
      <c r="G16" s="384"/>
      <c r="H16" s="384"/>
      <c r="I16" s="384"/>
      <c r="J16" s="384"/>
      <c r="K16" s="384"/>
      <c r="L16" s="384" t="s">
        <v>10</v>
      </c>
      <c r="M16" s="384"/>
      <c r="N16" s="384"/>
      <c r="O16" s="384"/>
      <c r="P16" s="384"/>
      <c r="Q16" s="384"/>
      <c r="R16" s="384"/>
      <c r="S16" s="352"/>
      <c r="T16" s="352"/>
      <c r="U16" s="352"/>
      <c r="V16" s="352"/>
      <c r="W16" s="388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386"/>
      <c r="B17" s="388"/>
      <c r="C17" s="388"/>
      <c r="D17" s="386"/>
      <c r="E17" s="384"/>
      <c r="F17" s="384"/>
      <c r="G17" s="384"/>
      <c r="H17" s="384"/>
      <c r="I17" s="384"/>
      <c r="J17" s="384"/>
      <c r="K17" s="384"/>
      <c r="L17" s="384"/>
      <c r="M17" s="384"/>
      <c r="N17" s="384"/>
      <c r="O17" s="384"/>
      <c r="P17" s="384"/>
      <c r="Q17" s="384"/>
      <c r="R17" s="384"/>
      <c r="S17" s="352"/>
      <c r="T17" s="352"/>
      <c r="U17" s="352"/>
      <c r="V17" s="352"/>
      <c r="W17" s="388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386"/>
      <c r="B18" s="388"/>
      <c r="C18" s="388"/>
      <c r="D18" s="386"/>
      <c r="E18" s="173" t="s">
        <v>22</v>
      </c>
      <c r="F18" s="384" t="s">
        <v>21</v>
      </c>
      <c r="G18" s="384"/>
      <c r="H18" s="384"/>
      <c r="I18" s="384"/>
      <c r="J18" s="384"/>
      <c r="K18" s="384"/>
      <c r="L18" s="173" t="s">
        <v>22</v>
      </c>
      <c r="M18" s="384" t="s">
        <v>21</v>
      </c>
      <c r="N18" s="384"/>
      <c r="O18" s="384"/>
      <c r="P18" s="384"/>
      <c r="Q18" s="384"/>
      <c r="R18" s="384"/>
      <c r="S18" s="346" t="s">
        <v>22</v>
      </c>
      <c r="T18" s="348"/>
      <c r="U18" s="346" t="s">
        <v>21</v>
      </c>
      <c r="V18" s="348"/>
      <c r="W18" s="388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387"/>
      <c r="B19" s="388"/>
      <c r="C19" s="388"/>
      <c r="D19" s="387"/>
      <c r="E19" s="197" t="s">
        <v>818</v>
      </c>
      <c r="F19" s="197" t="s">
        <v>818</v>
      </c>
      <c r="G19" s="44" t="s">
        <v>2</v>
      </c>
      <c r="H19" s="44" t="s">
        <v>3</v>
      </c>
      <c r="I19" s="44" t="s">
        <v>52</v>
      </c>
      <c r="J19" s="44" t="s">
        <v>1</v>
      </c>
      <c r="K19" s="44" t="s">
        <v>13</v>
      </c>
      <c r="L19" s="197" t="s">
        <v>818</v>
      </c>
      <c r="M19" s="197" t="s">
        <v>818</v>
      </c>
      <c r="N19" s="44" t="s">
        <v>2</v>
      </c>
      <c r="O19" s="44" t="s">
        <v>3</v>
      </c>
      <c r="P19" s="44" t="s">
        <v>52</v>
      </c>
      <c r="Q19" s="44" t="s">
        <v>1</v>
      </c>
      <c r="R19" s="44" t="s">
        <v>13</v>
      </c>
      <c r="S19" s="196" t="s">
        <v>820</v>
      </c>
      <c r="T19" s="174" t="s">
        <v>73</v>
      </c>
      <c r="U19" s="196" t="s">
        <v>820</v>
      </c>
      <c r="V19" s="174" t="s">
        <v>73</v>
      </c>
      <c r="W19" s="388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346" t="s">
        <v>76</v>
      </c>
      <c r="B22" s="347"/>
      <c r="C22" s="348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354"/>
      <c r="B24" s="354"/>
      <c r="C24" s="354"/>
      <c r="D24" s="354"/>
      <c r="E24" s="354"/>
      <c r="F24" s="354"/>
      <c r="G24" s="354"/>
      <c r="H24" s="354"/>
      <c r="I24" s="354"/>
      <c r="J24" s="354"/>
      <c r="K24" s="354"/>
      <c r="L24" s="354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57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792</v>
      </c>
      <c r="Y3" s="7"/>
      <c r="Z3" s="10"/>
      <c r="AB3" s="2"/>
    </row>
    <row r="4" spans="1:47" s="23" customFormat="1" ht="40.5" customHeight="1" x14ac:dyDescent="0.25">
      <c r="A4" s="393" t="s">
        <v>752</v>
      </c>
      <c r="B4" s="393"/>
      <c r="C4" s="393"/>
      <c r="D4" s="393"/>
      <c r="E4" s="393"/>
      <c r="F4" s="393"/>
      <c r="G4" s="393"/>
      <c r="H4" s="393"/>
      <c r="I4" s="393"/>
      <c r="J4" s="393"/>
      <c r="K4" s="393"/>
      <c r="L4" s="393"/>
      <c r="M4" s="393"/>
      <c r="N4" s="393"/>
      <c r="O4" s="393"/>
      <c r="P4" s="393"/>
      <c r="Q4" s="393"/>
      <c r="R4" s="393"/>
      <c r="S4" s="393"/>
      <c r="T4" s="393"/>
      <c r="U4" s="393"/>
      <c r="V4" s="393"/>
      <c r="W4" s="393"/>
      <c r="X4" s="393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367" t="s">
        <v>63</v>
      </c>
      <c r="B5" s="367"/>
      <c r="C5" s="367"/>
      <c r="D5" s="367"/>
      <c r="E5" s="367"/>
      <c r="F5" s="367"/>
      <c r="G5" s="367"/>
      <c r="H5" s="367"/>
      <c r="I5" s="367"/>
      <c r="J5" s="367"/>
      <c r="K5" s="367"/>
      <c r="L5" s="367"/>
      <c r="M5" s="367"/>
      <c r="N5" s="367"/>
      <c r="O5" s="367"/>
      <c r="P5" s="367"/>
      <c r="Q5" s="367"/>
      <c r="R5" s="367"/>
      <c r="S5" s="367"/>
      <c r="T5" s="367"/>
      <c r="U5" s="367"/>
      <c r="V5" s="367"/>
      <c r="W5" s="367"/>
      <c r="X5" s="367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367" t="s">
        <v>789</v>
      </c>
      <c r="B7" s="367"/>
      <c r="C7" s="367"/>
      <c r="D7" s="367"/>
      <c r="E7" s="367"/>
      <c r="F7" s="367"/>
      <c r="G7" s="367"/>
      <c r="H7" s="367"/>
      <c r="I7" s="367"/>
      <c r="J7" s="367"/>
      <c r="K7" s="367"/>
      <c r="L7" s="367"/>
      <c r="M7" s="367"/>
      <c r="N7" s="367"/>
      <c r="O7" s="367"/>
      <c r="P7" s="367"/>
      <c r="Q7" s="367"/>
      <c r="R7" s="367"/>
      <c r="S7" s="367"/>
      <c r="T7" s="367"/>
      <c r="U7" s="367"/>
      <c r="V7" s="367"/>
      <c r="W7" s="367"/>
      <c r="X7" s="367"/>
      <c r="Y7" s="159"/>
      <c r="Z7" s="159"/>
      <c r="AA7" s="159"/>
      <c r="AB7" s="159"/>
      <c r="AC7" s="159"/>
      <c r="AD7" s="159"/>
      <c r="AE7" s="159"/>
    </row>
    <row r="8" spans="1:47" x14ac:dyDescent="0.25">
      <c r="A8" s="359" t="s">
        <v>66</v>
      </c>
      <c r="B8" s="359"/>
      <c r="C8" s="359"/>
      <c r="D8" s="359"/>
      <c r="E8" s="359"/>
      <c r="F8" s="359"/>
      <c r="G8" s="359"/>
      <c r="H8" s="359"/>
      <c r="I8" s="359"/>
      <c r="J8" s="359"/>
      <c r="K8" s="359"/>
      <c r="L8" s="359"/>
      <c r="M8" s="359"/>
      <c r="N8" s="359"/>
      <c r="O8" s="359"/>
      <c r="P8" s="359"/>
      <c r="Q8" s="359"/>
      <c r="R8" s="359"/>
      <c r="S8" s="359"/>
      <c r="T8" s="359"/>
      <c r="U8" s="359"/>
      <c r="V8" s="359"/>
      <c r="W8" s="359"/>
      <c r="X8" s="359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368" t="s">
        <v>20</v>
      </c>
      <c r="B10" s="368"/>
      <c r="C10" s="368"/>
      <c r="D10" s="368"/>
      <c r="E10" s="368"/>
      <c r="F10" s="368"/>
      <c r="G10" s="368"/>
      <c r="H10" s="368"/>
      <c r="I10" s="368"/>
      <c r="J10" s="368"/>
      <c r="K10" s="368"/>
      <c r="L10" s="368"/>
      <c r="M10" s="368"/>
      <c r="N10" s="368"/>
      <c r="O10" s="368"/>
      <c r="P10" s="368"/>
      <c r="Q10" s="368"/>
      <c r="R10" s="368"/>
      <c r="S10" s="368"/>
      <c r="T10" s="368"/>
      <c r="U10" s="368"/>
      <c r="V10" s="368"/>
      <c r="W10" s="368"/>
      <c r="X10" s="368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364" t="s">
        <v>53</v>
      </c>
      <c r="B12" s="364"/>
      <c r="C12" s="364"/>
      <c r="D12" s="364"/>
      <c r="E12" s="364"/>
      <c r="F12" s="364"/>
      <c r="G12" s="364"/>
      <c r="H12" s="364"/>
      <c r="I12" s="364"/>
      <c r="J12" s="364"/>
      <c r="K12" s="364"/>
      <c r="L12" s="364"/>
      <c r="M12" s="364"/>
      <c r="N12" s="364"/>
      <c r="O12" s="364"/>
      <c r="P12" s="364"/>
      <c r="Q12" s="364"/>
      <c r="R12" s="364"/>
      <c r="S12" s="364"/>
      <c r="T12" s="364"/>
      <c r="U12" s="364"/>
      <c r="V12" s="364"/>
      <c r="W12" s="364"/>
      <c r="X12" s="364"/>
      <c r="Y12" s="19"/>
      <c r="Z12" s="19"/>
      <c r="AA12" s="19"/>
      <c r="AB12" s="169"/>
      <c r="AC12" s="169"/>
      <c r="AD12" s="169"/>
      <c r="AE12" s="169"/>
    </row>
    <row r="13" spans="1:47" x14ac:dyDescent="0.25">
      <c r="A13" s="359" t="s">
        <v>799</v>
      </c>
      <c r="B13" s="359"/>
      <c r="C13" s="359"/>
      <c r="D13" s="359"/>
      <c r="E13" s="359"/>
      <c r="F13" s="359"/>
      <c r="G13" s="359"/>
      <c r="H13" s="359"/>
      <c r="I13" s="359"/>
      <c r="J13" s="359"/>
      <c r="K13" s="359"/>
      <c r="L13" s="359"/>
      <c r="M13" s="359"/>
      <c r="N13" s="359"/>
      <c r="O13" s="359"/>
      <c r="P13" s="359"/>
      <c r="Q13" s="359"/>
      <c r="R13" s="359"/>
      <c r="S13" s="359"/>
      <c r="T13" s="359"/>
      <c r="U13" s="359"/>
      <c r="V13" s="359"/>
      <c r="W13" s="359"/>
      <c r="X13" s="359"/>
      <c r="Y13" s="25"/>
      <c r="Z13" s="25"/>
      <c r="AA13" s="25"/>
      <c r="AB13" s="25"/>
      <c r="AC13" s="25"/>
      <c r="AD13" s="25"/>
      <c r="AE13" s="25"/>
    </row>
    <row r="14" spans="1:47" x14ac:dyDescent="0.25">
      <c r="A14" s="397"/>
      <c r="B14" s="397"/>
      <c r="C14" s="397"/>
      <c r="D14" s="397"/>
      <c r="E14" s="397"/>
      <c r="F14" s="397"/>
      <c r="G14" s="397"/>
      <c r="H14" s="397"/>
      <c r="I14" s="397"/>
      <c r="J14" s="397"/>
      <c r="K14" s="397"/>
      <c r="L14" s="397"/>
      <c r="M14" s="397"/>
      <c r="N14" s="397"/>
      <c r="O14" s="397"/>
      <c r="P14" s="397"/>
      <c r="Q14" s="397"/>
      <c r="R14" s="397"/>
      <c r="S14" s="397"/>
      <c r="T14" s="397"/>
      <c r="U14" s="397"/>
      <c r="V14" s="397"/>
      <c r="W14" s="397"/>
      <c r="X14" s="397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385" t="s">
        <v>64</v>
      </c>
      <c r="B15" s="388" t="s">
        <v>19</v>
      </c>
      <c r="C15" s="388" t="s">
        <v>5</v>
      </c>
      <c r="D15" s="399" t="s">
        <v>77</v>
      </c>
      <c r="E15" s="405" t="s">
        <v>784</v>
      </c>
      <c r="F15" s="406"/>
      <c r="G15" s="406"/>
      <c r="H15" s="406"/>
      <c r="I15" s="406"/>
      <c r="J15" s="406"/>
      <c r="K15" s="406"/>
      <c r="L15" s="406"/>
      <c r="M15" s="406"/>
      <c r="N15" s="406"/>
      <c r="O15" s="406"/>
      <c r="P15" s="407"/>
      <c r="Q15" s="405" t="s">
        <v>152</v>
      </c>
      <c r="R15" s="406"/>
      <c r="S15" s="406"/>
      <c r="T15" s="406"/>
      <c r="U15" s="407"/>
      <c r="V15" s="398" t="s">
        <v>7</v>
      </c>
      <c r="W15" s="398"/>
      <c r="X15" s="398"/>
      <c r="Y15" s="7"/>
      <c r="Z15" s="7"/>
    </row>
    <row r="16" spans="1:47" ht="22.5" customHeight="1" x14ac:dyDescent="0.25">
      <c r="A16" s="386"/>
      <c r="B16" s="388"/>
      <c r="C16" s="388"/>
      <c r="D16" s="400"/>
      <c r="E16" s="408"/>
      <c r="F16" s="409"/>
      <c r="G16" s="409"/>
      <c r="H16" s="409"/>
      <c r="I16" s="409"/>
      <c r="J16" s="409"/>
      <c r="K16" s="409"/>
      <c r="L16" s="409"/>
      <c r="M16" s="409"/>
      <c r="N16" s="409"/>
      <c r="O16" s="409"/>
      <c r="P16" s="410"/>
      <c r="Q16" s="411"/>
      <c r="R16" s="412"/>
      <c r="S16" s="412"/>
      <c r="T16" s="412"/>
      <c r="U16" s="413"/>
      <c r="V16" s="398"/>
      <c r="W16" s="398"/>
      <c r="X16" s="398"/>
      <c r="Y16" s="7"/>
      <c r="Z16" s="7"/>
    </row>
    <row r="17" spans="1:33" ht="24" customHeight="1" x14ac:dyDescent="0.25">
      <c r="A17" s="386"/>
      <c r="B17" s="388"/>
      <c r="C17" s="388"/>
      <c r="D17" s="400"/>
      <c r="E17" s="384" t="s">
        <v>9</v>
      </c>
      <c r="F17" s="384"/>
      <c r="G17" s="384"/>
      <c r="H17" s="384"/>
      <c r="I17" s="384"/>
      <c r="J17" s="384"/>
      <c r="K17" s="402" t="s">
        <v>10</v>
      </c>
      <c r="L17" s="403"/>
      <c r="M17" s="403"/>
      <c r="N17" s="403"/>
      <c r="O17" s="403"/>
      <c r="P17" s="404"/>
      <c r="Q17" s="408"/>
      <c r="R17" s="409"/>
      <c r="S17" s="409"/>
      <c r="T17" s="409"/>
      <c r="U17" s="410"/>
      <c r="V17" s="398"/>
      <c r="W17" s="398"/>
      <c r="X17" s="398"/>
      <c r="Y17" s="7"/>
      <c r="Z17" s="7"/>
    </row>
    <row r="18" spans="1:33" ht="75.75" customHeight="1" x14ac:dyDescent="0.25">
      <c r="A18" s="387"/>
      <c r="B18" s="388"/>
      <c r="C18" s="388"/>
      <c r="D18" s="401"/>
      <c r="E18" s="138" t="s">
        <v>61</v>
      </c>
      <c r="F18" s="44" t="s">
        <v>2</v>
      </c>
      <c r="G18" s="44" t="s">
        <v>3</v>
      </c>
      <c r="H18" s="13" t="s">
        <v>52</v>
      </c>
      <c r="I18" s="44" t="s">
        <v>1</v>
      </c>
      <c r="J18" s="44" t="s">
        <v>13</v>
      </c>
      <c r="K18" s="138" t="s">
        <v>61</v>
      </c>
      <c r="L18" s="44" t="s">
        <v>2</v>
      </c>
      <c r="M18" s="44" t="s">
        <v>3</v>
      </c>
      <c r="N18" s="13" t="s">
        <v>52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52</v>
      </c>
      <c r="T18" s="44" t="s">
        <v>1</v>
      </c>
      <c r="U18" s="44" t="s">
        <v>13</v>
      </c>
      <c r="V18" s="398"/>
      <c r="W18" s="398"/>
      <c r="X18" s="398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395">
        <f t="shared" si="0"/>
        <v>22</v>
      </c>
      <c r="W19" s="395"/>
      <c r="X19" s="395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390"/>
      <c r="W20" s="391"/>
      <c r="X20" s="392"/>
      <c r="Y20" s="7"/>
      <c r="Z20" s="7"/>
    </row>
    <row r="21" spans="1:33" s="1" customFormat="1" x14ac:dyDescent="0.25">
      <c r="A21" s="414" t="s">
        <v>76</v>
      </c>
      <c r="B21" s="415"/>
      <c r="C21" s="416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396"/>
      <c r="W21" s="396"/>
      <c r="X21" s="396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394" t="s">
        <v>72</v>
      </c>
      <c r="B22" s="394"/>
      <c r="C22" s="394"/>
      <c r="D22" s="394"/>
      <c r="E22" s="394"/>
      <c r="F22" s="394"/>
      <c r="G22" s="394"/>
      <c r="H22" s="394"/>
      <c r="I22" s="394"/>
      <c r="J22" s="394"/>
      <c r="K22" s="394"/>
      <c r="L22" s="394"/>
      <c r="M22" s="394"/>
      <c r="N22" s="394"/>
      <c r="O22" s="394"/>
      <c r="P22" s="394"/>
      <c r="Q22" s="394"/>
      <c r="R22" s="394"/>
      <c r="S22" s="394"/>
      <c r="T22" s="394"/>
      <c r="U22" s="394"/>
      <c r="V22" s="394"/>
      <c r="W22" s="394"/>
      <c r="X22" s="394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58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792</v>
      </c>
      <c r="AB3" s="7"/>
      <c r="AC3" s="10"/>
      <c r="AE3" s="2"/>
    </row>
    <row r="4" spans="1:36" s="23" customFormat="1" ht="18.75" x14ac:dyDescent="0.25">
      <c r="A4" s="393" t="s">
        <v>153</v>
      </c>
      <c r="B4" s="393"/>
      <c r="C4" s="393"/>
      <c r="D4" s="393"/>
      <c r="E4" s="393"/>
      <c r="F4" s="393"/>
      <c r="G4" s="393"/>
      <c r="H4" s="393"/>
      <c r="I4" s="393"/>
      <c r="J4" s="393"/>
      <c r="K4" s="393"/>
      <c r="L4" s="393"/>
      <c r="M4" s="393"/>
      <c r="N4" s="393"/>
      <c r="O4" s="393"/>
      <c r="P4" s="393"/>
      <c r="Q4" s="393"/>
      <c r="R4" s="393"/>
      <c r="S4" s="393"/>
      <c r="T4" s="393"/>
      <c r="U4" s="393"/>
      <c r="V4" s="393"/>
      <c r="W4" s="393"/>
      <c r="X4" s="393"/>
      <c r="Y4" s="393"/>
      <c r="Z4" s="393"/>
      <c r="AA4" s="393"/>
      <c r="AB4" s="181"/>
      <c r="AC4" s="181"/>
      <c r="AD4" s="181"/>
      <c r="AE4" s="181"/>
      <c r="AF4" s="181"/>
    </row>
    <row r="5" spans="1:36" s="8" customFormat="1" ht="18.75" x14ac:dyDescent="0.3">
      <c r="A5" s="367" t="s">
        <v>63</v>
      </c>
      <c r="B5" s="367"/>
      <c r="C5" s="367"/>
      <c r="D5" s="367"/>
      <c r="E5" s="367"/>
      <c r="F5" s="367"/>
      <c r="G5" s="367"/>
      <c r="H5" s="367"/>
      <c r="I5" s="367"/>
      <c r="J5" s="367"/>
      <c r="K5" s="367"/>
      <c r="L5" s="367"/>
      <c r="M5" s="367"/>
      <c r="N5" s="367"/>
      <c r="O5" s="367"/>
      <c r="P5" s="367"/>
      <c r="Q5" s="367"/>
      <c r="R5" s="367"/>
      <c r="S5" s="367"/>
      <c r="T5" s="367"/>
      <c r="U5" s="367"/>
      <c r="V5" s="367"/>
      <c r="W5" s="367"/>
      <c r="X5" s="367"/>
      <c r="Y5" s="367"/>
      <c r="Z5" s="367"/>
      <c r="AA5" s="367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367" t="s">
        <v>789</v>
      </c>
      <c r="B7" s="367"/>
      <c r="C7" s="367"/>
      <c r="D7" s="367"/>
      <c r="E7" s="367"/>
      <c r="F7" s="367"/>
      <c r="G7" s="367"/>
      <c r="H7" s="367"/>
      <c r="I7" s="367"/>
      <c r="J7" s="367"/>
      <c r="K7" s="367"/>
      <c r="L7" s="367"/>
      <c r="M7" s="367"/>
      <c r="N7" s="367"/>
      <c r="O7" s="367"/>
      <c r="P7" s="367"/>
      <c r="Q7" s="367"/>
      <c r="R7" s="367"/>
      <c r="S7" s="367"/>
      <c r="T7" s="367"/>
      <c r="U7" s="367"/>
      <c r="V7" s="367"/>
      <c r="W7" s="367"/>
      <c r="X7" s="367"/>
      <c r="Y7" s="367"/>
      <c r="Z7" s="367"/>
      <c r="AA7" s="367"/>
      <c r="AB7" s="159"/>
      <c r="AC7" s="159"/>
      <c r="AD7" s="159"/>
      <c r="AE7" s="159"/>
      <c r="AF7" s="159"/>
    </row>
    <row r="8" spans="1:36" x14ac:dyDescent="0.25">
      <c r="A8" s="417" t="s">
        <v>66</v>
      </c>
      <c r="B8" s="417"/>
      <c r="C8" s="417"/>
      <c r="D8" s="417"/>
      <c r="E8" s="417"/>
      <c r="F8" s="417"/>
      <c r="G8" s="417"/>
      <c r="H8" s="417"/>
      <c r="I8" s="417"/>
      <c r="J8" s="417"/>
      <c r="K8" s="417"/>
      <c r="L8" s="417"/>
      <c r="M8" s="417"/>
      <c r="N8" s="417"/>
      <c r="O8" s="417"/>
      <c r="P8" s="417"/>
      <c r="Q8" s="417"/>
      <c r="R8" s="417"/>
      <c r="S8" s="417"/>
      <c r="T8" s="417"/>
      <c r="U8" s="417"/>
      <c r="V8" s="417"/>
      <c r="W8" s="417"/>
      <c r="X8" s="417"/>
      <c r="Y8" s="417"/>
      <c r="Z8" s="417"/>
      <c r="AA8" s="417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368" t="s">
        <v>20</v>
      </c>
      <c r="B10" s="368"/>
      <c r="C10" s="368"/>
      <c r="D10" s="368"/>
      <c r="E10" s="368"/>
      <c r="F10" s="368"/>
      <c r="G10" s="368"/>
      <c r="H10" s="368"/>
      <c r="I10" s="368"/>
      <c r="J10" s="368"/>
      <c r="K10" s="368"/>
      <c r="L10" s="368"/>
      <c r="M10" s="368"/>
      <c r="N10" s="368"/>
      <c r="O10" s="368"/>
      <c r="P10" s="368"/>
      <c r="Q10" s="368"/>
      <c r="R10" s="368"/>
      <c r="S10" s="368"/>
      <c r="T10" s="368"/>
      <c r="U10" s="368"/>
      <c r="V10" s="368"/>
      <c r="W10" s="368"/>
      <c r="X10" s="368"/>
      <c r="Y10" s="368"/>
      <c r="Z10" s="368"/>
      <c r="AA10" s="368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364" t="s">
        <v>53</v>
      </c>
      <c r="B12" s="364"/>
      <c r="C12" s="364"/>
      <c r="D12" s="364"/>
      <c r="E12" s="364"/>
      <c r="F12" s="364"/>
      <c r="G12" s="364"/>
      <c r="H12" s="364"/>
      <c r="I12" s="364"/>
      <c r="J12" s="364"/>
      <c r="K12" s="364"/>
      <c r="L12" s="364"/>
      <c r="M12" s="364"/>
      <c r="N12" s="364"/>
      <c r="O12" s="364"/>
      <c r="P12" s="364"/>
      <c r="Q12" s="364"/>
      <c r="R12" s="364"/>
      <c r="S12" s="364"/>
      <c r="T12" s="364"/>
      <c r="U12" s="364"/>
      <c r="V12" s="364"/>
      <c r="W12" s="364"/>
      <c r="X12" s="364"/>
      <c r="Y12" s="364"/>
      <c r="Z12" s="364"/>
      <c r="AA12" s="364"/>
      <c r="AB12" s="19"/>
      <c r="AC12" s="169"/>
      <c r="AD12" s="169"/>
      <c r="AE12" s="169"/>
      <c r="AF12" s="169"/>
    </row>
    <row r="13" spans="1:36" x14ac:dyDescent="0.25">
      <c r="A13" s="359" t="s">
        <v>800</v>
      </c>
      <c r="B13" s="359"/>
      <c r="C13" s="359"/>
      <c r="D13" s="359"/>
      <c r="E13" s="359"/>
      <c r="F13" s="359"/>
      <c r="G13" s="359"/>
      <c r="H13" s="359"/>
      <c r="I13" s="359"/>
      <c r="J13" s="359"/>
      <c r="K13" s="359"/>
      <c r="L13" s="359"/>
      <c r="M13" s="359"/>
      <c r="N13" s="359"/>
      <c r="O13" s="359"/>
      <c r="P13" s="359"/>
      <c r="Q13" s="359"/>
      <c r="R13" s="359"/>
      <c r="S13" s="359"/>
      <c r="T13" s="359"/>
      <c r="U13" s="359"/>
      <c r="V13" s="359"/>
      <c r="W13" s="359"/>
      <c r="X13" s="359"/>
      <c r="Y13" s="359"/>
      <c r="Z13" s="359"/>
      <c r="AA13" s="359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385" t="s">
        <v>64</v>
      </c>
      <c r="B15" s="388" t="s">
        <v>19</v>
      </c>
      <c r="C15" s="388" t="s">
        <v>5</v>
      </c>
      <c r="D15" s="385" t="s">
        <v>77</v>
      </c>
      <c r="E15" s="384" t="s">
        <v>69</v>
      </c>
      <c r="F15" s="384"/>
      <c r="G15" s="384"/>
      <c r="H15" s="384"/>
      <c r="I15" s="384"/>
      <c r="J15" s="384"/>
      <c r="K15" s="384"/>
      <c r="L15" s="384"/>
      <c r="M15" s="384"/>
      <c r="N15" s="384"/>
      <c r="O15" s="384"/>
      <c r="P15" s="384"/>
      <c r="Q15" s="384"/>
      <c r="R15" s="384"/>
      <c r="S15" s="384"/>
      <c r="T15" s="405" t="s">
        <v>152</v>
      </c>
      <c r="U15" s="406"/>
      <c r="V15" s="406"/>
      <c r="W15" s="406"/>
      <c r="X15" s="406"/>
      <c r="Y15" s="406"/>
      <c r="Z15" s="407"/>
      <c r="AA15" s="398" t="s">
        <v>7</v>
      </c>
      <c r="AB15" s="7"/>
      <c r="AC15" s="7"/>
    </row>
    <row r="16" spans="1:36" ht="26.25" customHeight="1" x14ac:dyDescent="0.25">
      <c r="A16" s="386"/>
      <c r="B16" s="388"/>
      <c r="C16" s="388"/>
      <c r="D16" s="386"/>
      <c r="E16" s="384"/>
      <c r="F16" s="384"/>
      <c r="G16" s="384"/>
      <c r="H16" s="384"/>
      <c r="I16" s="384"/>
      <c r="J16" s="384"/>
      <c r="K16" s="384"/>
      <c r="L16" s="384"/>
      <c r="M16" s="384"/>
      <c r="N16" s="384"/>
      <c r="O16" s="384"/>
      <c r="P16" s="384"/>
      <c r="Q16" s="384"/>
      <c r="R16" s="384"/>
      <c r="S16" s="384"/>
      <c r="T16" s="411"/>
      <c r="U16" s="412"/>
      <c r="V16" s="412"/>
      <c r="W16" s="412"/>
      <c r="X16" s="412"/>
      <c r="Y16" s="412"/>
      <c r="Z16" s="413"/>
      <c r="AA16" s="398"/>
      <c r="AB16" s="7"/>
      <c r="AC16" s="7"/>
    </row>
    <row r="17" spans="1:33" ht="30" customHeight="1" x14ac:dyDescent="0.25">
      <c r="A17" s="386"/>
      <c r="B17" s="388"/>
      <c r="C17" s="388"/>
      <c r="D17" s="386"/>
      <c r="E17" s="384" t="s">
        <v>9</v>
      </c>
      <c r="F17" s="384"/>
      <c r="G17" s="384"/>
      <c r="H17" s="384"/>
      <c r="I17" s="384"/>
      <c r="J17" s="384"/>
      <c r="K17" s="384"/>
      <c r="L17" s="384" t="s">
        <v>10</v>
      </c>
      <c r="M17" s="384"/>
      <c r="N17" s="384"/>
      <c r="O17" s="384"/>
      <c r="P17" s="384"/>
      <c r="Q17" s="384"/>
      <c r="R17" s="384"/>
      <c r="S17" s="384"/>
      <c r="T17" s="408"/>
      <c r="U17" s="409"/>
      <c r="V17" s="409"/>
      <c r="W17" s="409"/>
      <c r="X17" s="409"/>
      <c r="Y17" s="409"/>
      <c r="Z17" s="410"/>
      <c r="AA17" s="398"/>
      <c r="AB17" s="7"/>
      <c r="AC17" s="7"/>
    </row>
    <row r="18" spans="1:33" ht="96" customHeight="1" x14ac:dyDescent="0.25">
      <c r="A18" s="387"/>
      <c r="B18" s="388"/>
      <c r="C18" s="388"/>
      <c r="D18" s="387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155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398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346" t="s">
        <v>76</v>
      </c>
      <c r="B21" s="347"/>
      <c r="C21" s="348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394" t="s">
        <v>72</v>
      </c>
      <c r="B22" s="394"/>
      <c r="C22" s="394"/>
      <c r="D22" s="394"/>
      <c r="E22" s="394"/>
      <c r="F22" s="394"/>
      <c r="G22" s="394"/>
      <c r="H22" s="394"/>
      <c r="I22" s="394"/>
      <c r="J22" s="394"/>
      <c r="K22" s="394"/>
      <c r="L22" s="394"/>
      <c r="M22" s="394"/>
      <c r="N22" s="394"/>
      <c r="O22" s="394"/>
      <c r="P22" s="394"/>
      <c r="Q22" s="394"/>
      <c r="R22" s="394"/>
      <c r="S22" s="394"/>
      <c r="T22" s="394"/>
      <c r="U22" s="394"/>
      <c r="V22" s="394"/>
      <c r="W22" s="394"/>
      <c r="X22" s="394"/>
      <c r="Y22" s="394"/>
      <c r="Z22" s="394"/>
      <c r="AA22" s="394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59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792</v>
      </c>
      <c r="V3" s="7"/>
      <c r="W3" s="7"/>
      <c r="X3" s="10"/>
      <c r="Z3" s="7"/>
      <c r="AC3" s="2"/>
    </row>
    <row r="4" spans="1:54" s="23" customFormat="1" ht="18.75" customHeight="1" x14ac:dyDescent="0.25">
      <c r="A4" s="393" t="s">
        <v>788</v>
      </c>
      <c r="B4" s="393"/>
      <c r="C4" s="393"/>
      <c r="D4" s="393"/>
      <c r="E4" s="393"/>
      <c r="F4" s="393"/>
      <c r="G4" s="393"/>
      <c r="H4" s="393"/>
      <c r="I4" s="393"/>
      <c r="J4" s="393"/>
      <c r="K4" s="393"/>
      <c r="L4" s="393"/>
      <c r="M4" s="393"/>
      <c r="N4" s="393"/>
      <c r="O4" s="393"/>
      <c r="P4" s="393"/>
      <c r="Q4" s="393"/>
      <c r="R4" s="393"/>
      <c r="S4" s="393"/>
      <c r="T4" s="393"/>
      <c r="U4" s="393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367" t="s">
        <v>63</v>
      </c>
      <c r="B5" s="367"/>
      <c r="C5" s="367"/>
      <c r="D5" s="367"/>
      <c r="E5" s="367"/>
      <c r="F5" s="367"/>
      <c r="G5" s="367"/>
      <c r="H5" s="367"/>
      <c r="I5" s="367"/>
      <c r="J5" s="367"/>
      <c r="K5" s="367"/>
      <c r="L5" s="367"/>
      <c r="M5" s="367"/>
      <c r="N5" s="367"/>
      <c r="O5" s="367"/>
      <c r="P5" s="367"/>
      <c r="Q5" s="367"/>
      <c r="R5" s="367"/>
      <c r="S5" s="367"/>
      <c r="T5" s="367"/>
      <c r="U5" s="367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367" t="s">
        <v>789</v>
      </c>
      <c r="B7" s="367"/>
      <c r="C7" s="367"/>
      <c r="D7" s="367"/>
      <c r="E7" s="367"/>
      <c r="F7" s="367"/>
      <c r="G7" s="367"/>
      <c r="H7" s="367"/>
      <c r="I7" s="367"/>
      <c r="J7" s="367"/>
      <c r="K7" s="367"/>
      <c r="L7" s="367"/>
      <c r="M7" s="367"/>
      <c r="N7" s="367"/>
      <c r="O7" s="367"/>
      <c r="P7" s="367"/>
      <c r="Q7" s="367"/>
      <c r="R7" s="367"/>
      <c r="S7" s="367"/>
      <c r="T7" s="367"/>
      <c r="U7" s="367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417" t="s">
        <v>71</v>
      </c>
      <c r="B8" s="417"/>
      <c r="C8" s="417"/>
      <c r="D8" s="417"/>
      <c r="E8" s="417"/>
      <c r="F8" s="417"/>
      <c r="G8" s="417"/>
      <c r="H8" s="417"/>
      <c r="I8" s="417"/>
      <c r="J8" s="417"/>
      <c r="K8" s="417"/>
      <c r="L8" s="417"/>
      <c r="M8" s="417"/>
      <c r="N8" s="417"/>
      <c r="O8" s="417"/>
      <c r="P8" s="417"/>
      <c r="Q8" s="417"/>
      <c r="R8" s="417"/>
      <c r="S8" s="417"/>
      <c r="T8" s="417"/>
      <c r="U8" s="417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368" t="s">
        <v>20</v>
      </c>
      <c r="B10" s="368"/>
      <c r="C10" s="368"/>
      <c r="D10" s="368"/>
      <c r="E10" s="368"/>
      <c r="F10" s="368"/>
      <c r="G10" s="368"/>
      <c r="H10" s="368"/>
      <c r="I10" s="368"/>
      <c r="J10" s="368"/>
      <c r="K10" s="368"/>
      <c r="L10" s="368"/>
      <c r="M10" s="368"/>
      <c r="N10" s="368"/>
      <c r="O10" s="368"/>
      <c r="P10" s="368"/>
      <c r="Q10" s="368"/>
      <c r="R10" s="368"/>
      <c r="S10" s="368"/>
      <c r="T10" s="368"/>
      <c r="U10" s="368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53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359" t="s">
        <v>801</v>
      </c>
      <c r="B13" s="359"/>
      <c r="C13" s="359"/>
      <c r="D13" s="359"/>
      <c r="E13" s="359"/>
      <c r="F13" s="359"/>
      <c r="G13" s="359"/>
      <c r="H13" s="359"/>
      <c r="I13" s="359"/>
      <c r="J13" s="359"/>
      <c r="K13" s="359"/>
      <c r="L13" s="359"/>
      <c r="M13" s="359"/>
      <c r="N13" s="359"/>
      <c r="O13" s="359"/>
      <c r="P13" s="359"/>
      <c r="Q13" s="359"/>
      <c r="R13" s="359"/>
      <c r="S13" s="359"/>
      <c r="T13" s="359"/>
      <c r="U13" s="359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389"/>
      <c r="B15" s="389"/>
      <c r="C15" s="389"/>
      <c r="D15" s="389"/>
      <c r="E15" s="389"/>
      <c r="F15" s="389"/>
      <c r="G15" s="389"/>
      <c r="H15" s="389"/>
      <c r="I15" s="389"/>
      <c r="J15" s="389"/>
      <c r="K15" s="389"/>
      <c r="L15" s="389"/>
      <c r="M15" s="389"/>
      <c r="N15" s="389"/>
      <c r="O15" s="389"/>
      <c r="P15" s="389"/>
      <c r="Q15" s="389"/>
      <c r="R15" s="389"/>
      <c r="S15" s="389"/>
      <c r="T15" s="389"/>
      <c r="U15" s="389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385" t="s">
        <v>64</v>
      </c>
      <c r="B16" s="388" t="s">
        <v>19</v>
      </c>
      <c r="C16" s="388" t="s">
        <v>5</v>
      </c>
      <c r="D16" s="385" t="s">
        <v>62</v>
      </c>
      <c r="E16" s="388" t="s">
        <v>74</v>
      </c>
      <c r="F16" s="388"/>
      <c r="G16" s="388"/>
      <c r="H16" s="388"/>
      <c r="I16" s="388"/>
      <c r="J16" s="388"/>
      <c r="K16" s="388"/>
      <c r="L16" s="388"/>
      <c r="M16" s="388"/>
      <c r="N16" s="388"/>
      <c r="O16" s="388"/>
      <c r="P16" s="388" t="s">
        <v>152</v>
      </c>
      <c r="Q16" s="388"/>
      <c r="R16" s="388"/>
      <c r="S16" s="388"/>
      <c r="T16" s="388"/>
      <c r="U16" s="388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386"/>
      <c r="B17" s="388"/>
      <c r="C17" s="388"/>
      <c r="D17" s="386"/>
      <c r="E17" s="388"/>
      <c r="F17" s="388"/>
      <c r="G17" s="388"/>
      <c r="H17" s="388"/>
      <c r="I17" s="388"/>
      <c r="J17" s="388"/>
      <c r="K17" s="388"/>
      <c r="L17" s="388"/>
      <c r="M17" s="388"/>
      <c r="N17" s="388"/>
      <c r="O17" s="388"/>
      <c r="P17" s="388"/>
      <c r="Q17" s="388"/>
      <c r="R17" s="388"/>
      <c r="S17" s="388"/>
      <c r="T17" s="388"/>
      <c r="U17" s="388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386"/>
      <c r="B18" s="388"/>
      <c r="C18" s="388"/>
      <c r="D18" s="386"/>
      <c r="E18" s="384" t="s">
        <v>9</v>
      </c>
      <c r="F18" s="384"/>
      <c r="G18" s="384"/>
      <c r="H18" s="384"/>
      <c r="I18" s="384"/>
      <c r="J18" s="384" t="s">
        <v>10</v>
      </c>
      <c r="K18" s="384"/>
      <c r="L18" s="384"/>
      <c r="M18" s="384"/>
      <c r="N18" s="384"/>
      <c r="O18" s="384"/>
      <c r="P18" s="388"/>
      <c r="Q18" s="388"/>
      <c r="R18" s="388"/>
      <c r="S18" s="388"/>
      <c r="T18" s="388"/>
      <c r="U18" s="388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387"/>
      <c r="B19" s="388"/>
      <c r="C19" s="388"/>
      <c r="D19" s="387"/>
      <c r="E19" s="44" t="s">
        <v>2</v>
      </c>
      <c r="F19" s="44" t="s">
        <v>3</v>
      </c>
      <c r="G19" s="44" t="s">
        <v>52</v>
      </c>
      <c r="H19" s="44" t="s">
        <v>1</v>
      </c>
      <c r="I19" s="44" t="s">
        <v>13</v>
      </c>
      <c r="J19" s="45" t="s">
        <v>156</v>
      </c>
      <c r="K19" s="44" t="s">
        <v>2</v>
      </c>
      <c r="L19" s="44" t="s">
        <v>3</v>
      </c>
      <c r="M19" s="44" t="s">
        <v>52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52</v>
      </c>
      <c r="S19" s="44" t="s">
        <v>1</v>
      </c>
      <c r="T19" s="44" t="s">
        <v>13</v>
      </c>
      <c r="U19" s="388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346" t="s">
        <v>76</v>
      </c>
      <c r="B22" s="347"/>
      <c r="C22" s="348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759</v>
      </c>
    </row>
    <row r="2" spans="1:45" ht="18.75" x14ac:dyDescent="0.3">
      <c r="J2" s="191"/>
      <c r="K2" s="418"/>
      <c r="L2" s="418"/>
      <c r="M2" s="418"/>
      <c r="N2" s="418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792</v>
      </c>
    </row>
    <row r="4" spans="1:45" s="8" customFormat="1" ht="18.75" x14ac:dyDescent="0.3">
      <c r="A4" s="355" t="s">
        <v>785</v>
      </c>
      <c r="B4" s="355"/>
      <c r="C4" s="355"/>
      <c r="D4" s="355"/>
      <c r="E4" s="355"/>
      <c r="F4" s="355"/>
      <c r="G4" s="355"/>
      <c r="H4" s="355"/>
      <c r="I4" s="355"/>
      <c r="J4" s="355"/>
      <c r="K4" s="355"/>
      <c r="L4" s="355"/>
      <c r="M4" s="355"/>
      <c r="N4" s="355"/>
      <c r="O4" s="355"/>
      <c r="P4" s="355"/>
      <c r="Q4" s="355"/>
      <c r="R4" s="355"/>
      <c r="S4" s="355"/>
      <c r="T4" s="355"/>
      <c r="U4" s="355"/>
      <c r="V4" s="355"/>
      <c r="W4" s="355"/>
      <c r="X4" s="355"/>
      <c r="Y4" s="355"/>
      <c r="Z4" s="355"/>
      <c r="AA4" s="355"/>
      <c r="AB4" s="355"/>
      <c r="AC4" s="355"/>
      <c r="AD4" s="355"/>
      <c r="AE4" s="355"/>
      <c r="AF4" s="355"/>
      <c r="AG4" s="355"/>
      <c r="AH4" s="355"/>
      <c r="AI4" s="355"/>
      <c r="AJ4" s="355"/>
      <c r="AK4" s="355"/>
      <c r="AL4" s="355"/>
      <c r="AM4" s="355"/>
      <c r="AN4" s="355"/>
      <c r="AO4" s="355"/>
      <c r="AP4" s="355"/>
      <c r="AQ4" s="355"/>
      <c r="AR4" s="355"/>
      <c r="AS4" s="355"/>
    </row>
    <row r="5" spans="1:45" s="8" customFormat="1" ht="18.75" customHeight="1" x14ac:dyDescent="0.3">
      <c r="A5" s="367" t="s">
        <v>63</v>
      </c>
      <c r="B5" s="367"/>
      <c r="C5" s="367"/>
      <c r="D5" s="367"/>
      <c r="E5" s="367"/>
      <c r="F5" s="367"/>
      <c r="G5" s="367"/>
      <c r="H5" s="367"/>
      <c r="I5" s="367"/>
      <c r="J5" s="367"/>
      <c r="K5" s="367"/>
      <c r="L5" s="367"/>
      <c r="M5" s="367"/>
      <c r="N5" s="367"/>
      <c r="O5" s="367"/>
      <c r="P5" s="367"/>
      <c r="Q5" s="367"/>
      <c r="R5" s="367"/>
      <c r="S5" s="367"/>
      <c r="T5" s="367"/>
      <c r="U5" s="367"/>
      <c r="V5" s="367"/>
      <c r="W5" s="367"/>
      <c r="X5" s="367"/>
      <c r="Y5" s="367"/>
      <c r="Z5" s="367"/>
      <c r="AA5" s="367"/>
      <c r="AB5" s="367"/>
      <c r="AC5" s="367"/>
      <c r="AD5" s="367"/>
      <c r="AE5" s="367"/>
      <c r="AF5" s="367"/>
      <c r="AG5" s="367"/>
      <c r="AH5" s="367"/>
      <c r="AI5" s="367"/>
      <c r="AJ5" s="367"/>
      <c r="AK5" s="367"/>
      <c r="AL5" s="367"/>
      <c r="AM5" s="367"/>
      <c r="AN5" s="367"/>
      <c r="AO5" s="367"/>
      <c r="AP5" s="367"/>
      <c r="AQ5" s="367"/>
      <c r="AR5" s="367"/>
      <c r="AS5" s="367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367" t="s">
        <v>796</v>
      </c>
      <c r="B7" s="367"/>
      <c r="C7" s="367"/>
      <c r="D7" s="367"/>
      <c r="E7" s="367"/>
      <c r="F7" s="367"/>
      <c r="G7" s="367"/>
      <c r="H7" s="367"/>
      <c r="I7" s="367"/>
      <c r="J7" s="367"/>
      <c r="K7" s="367"/>
      <c r="L7" s="367"/>
      <c r="M7" s="367"/>
      <c r="N7" s="367"/>
      <c r="O7" s="367"/>
      <c r="P7" s="367"/>
      <c r="Q7" s="367"/>
      <c r="R7" s="367"/>
      <c r="S7" s="367"/>
      <c r="T7" s="367"/>
      <c r="U7" s="367"/>
      <c r="V7" s="367"/>
      <c r="W7" s="367"/>
      <c r="X7" s="367"/>
      <c r="Y7" s="367"/>
      <c r="Z7" s="367"/>
      <c r="AA7" s="367"/>
      <c r="AB7" s="367"/>
      <c r="AC7" s="367"/>
      <c r="AD7" s="367"/>
      <c r="AE7" s="367"/>
      <c r="AF7" s="367"/>
      <c r="AG7" s="367"/>
      <c r="AH7" s="367"/>
      <c r="AI7" s="367"/>
      <c r="AJ7" s="367"/>
      <c r="AK7" s="367"/>
      <c r="AL7" s="367"/>
      <c r="AM7" s="367"/>
      <c r="AN7" s="367"/>
      <c r="AO7" s="367"/>
      <c r="AP7" s="367"/>
      <c r="AQ7" s="367"/>
      <c r="AR7" s="367"/>
      <c r="AS7" s="367"/>
    </row>
    <row r="8" spans="1:45" s="5" customFormat="1" ht="15.75" x14ac:dyDescent="0.25">
      <c r="A8" s="359" t="s">
        <v>803</v>
      </c>
      <c r="B8" s="359"/>
      <c r="C8" s="359"/>
      <c r="D8" s="359"/>
      <c r="E8" s="359"/>
      <c r="F8" s="359"/>
      <c r="G8" s="359"/>
      <c r="H8" s="359"/>
      <c r="I8" s="359"/>
      <c r="J8" s="359"/>
      <c r="K8" s="359"/>
      <c r="L8" s="359"/>
      <c r="M8" s="359"/>
      <c r="N8" s="359"/>
      <c r="O8" s="359"/>
      <c r="P8" s="359"/>
      <c r="Q8" s="359"/>
      <c r="R8" s="359"/>
      <c r="S8" s="359"/>
      <c r="T8" s="359"/>
      <c r="U8" s="359"/>
      <c r="V8" s="359"/>
      <c r="W8" s="359"/>
      <c r="X8" s="359"/>
      <c r="Y8" s="359"/>
      <c r="Z8" s="359"/>
      <c r="AA8" s="359"/>
      <c r="AB8" s="359"/>
      <c r="AC8" s="359"/>
      <c r="AD8" s="359"/>
      <c r="AE8" s="359"/>
      <c r="AF8" s="359"/>
      <c r="AG8" s="359"/>
      <c r="AH8" s="359"/>
      <c r="AI8" s="359"/>
      <c r="AJ8" s="359"/>
      <c r="AK8" s="359"/>
      <c r="AL8" s="359"/>
      <c r="AM8" s="359"/>
      <c r="AN8" s="359"/>
      <c r="AO8" s="359"/>
      <c r="AP8" s="359"/>
      <c r="AQ8" s="359"/>
      <c r="AR8" s="359"/>
      <c r="AS8" s="359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368" t="s">
        <v>20</v>
      </c>
      <c r="B10" s="368"/>
      <c r="C10" s="368"/>
      <c r="D10" s="368"/>
      <c r="E10" s="368"/>
      <c r="F10" s="368"/>
      <c r="G10" s="368"/>
      <c r="H10" s="368"/>
      <c r="I10" s="368"/>
      <c r="J10" s="368"/>
      <c r="K10" s="368"/>
      <c r="L10" s="368"/>
      <c r="M10" s="368"/>
      <c r="N10" s="368"/>
      <c r="O10" s="368"/>
      <c r="P10" s="368"/>
      <c r="Q10" s="368"/>
      <c r="R10" s="368"/>
      <c r="S10" s="368"/>
      <c r="T10" s="368"/>
      <c r="U10" s="368"/>
      <c r="V10" s="368"/>
      <c r="W10" s="368"/>
      <c r="X10" s="368"/>
      <c r="Y10" s="368"/>
      <c r="Z10" s="368"/>
      <c r="AA10" s="368"/>
      <c r="AB10" s="368"/>
      <c r="AC10" s="368"/>
      <c r="AD10" s="368"/>
      <c r="AE10" s="368"/>
      <c r="AF10" s="368"/>
      <c r="AG10" s="368"/>
      <c r="AH10" s="368"/>
      <c r="AI10" s="368"/>
      <c r="AJ10" s="368"/>
      <c r="AK10" s="368"/>
      <c r="AL10" s="368"/>
      <c r="AM10" s="368"/>
      <c r="AN10" s="368"/>
      <c r="AO10" s="368"/>
      <c r="AP10" s="368"/>
      <c r="AQ10" s="368"/>
      <c r="AR10" s="368"/>
      <c r="AS10" s="368"/>
    </row>
    <row r="11" spans="1:45" s="5" customFormat="1" ht="18.75" x14ac:dyDescent="0.3">
      <c r="AA11" s="29"/>
    </row>
    <row r="12" spans="1:45" s="5" customFormat="1" ht="18.75" x14ac:dyDescent="0.25">
      <c r="A12" s="364" t="s">
        <v>53</v>
      </c>
      <c r="B12" s="364"/>
      <c r="C12" s="364"/>
      <c r="D12" s="364"/>
      <c r="E12" s="364"/>
      <c r="F12" s="364"/>
      <c r="G12" s="364"/>
      <c r="H12" s="364"/>
      <c r="I12" s="364"/>
      <c r="J12" s="364"/>
      <c r="K12" s="364"/>
      <c r="L12" s="364"/>
      <c r="M12" s="364"/>
      <c r="N12" s="364"/>
      <c r="O12" s="364"/>
      <c r="P12" s="364"/>
      <c r="Q12" s="364"/>
      <c r="R12" s="364"/>
      <c r="S12" s="364"/>
      <c r="T12" s="364"/>
      <c r="U12" s="364"/>
      <c r="V12" s="364"/>
      <c r="W12" s="364"/>
      <c r="X12" s="364"/>
      <c r="Y12" s="364"/>
      <c r="Z12" s="364"/>
      <c r="AA12" s="364"/>
      <c r="AB12" s="364"/>
      <c r="AC12" s="364"/>
      <c r="AD12" s="364"/>
      <c r="AE12" s="364"/>
      <c r="AF12" s="364"/>
      <c r="AG12" s="364"/>
      <c r="AH12" s="364"/>
      <c r="AI12" s="364"/>
      <c r="AJ12" s="364"/>
      <c r="AK12" s="364"/>
      <c r="AL12" s="364"/>
      <c r="AM12" s="364"/>
      <c r="AN12" s="364"/>
      <c r="AO12" s="364"/>
      <c r="AP12" s="364"/>
      <c r="AQ12" s="364"/>
      <c r="AR12" s="364"/>
      <c r="AS12" s="364"/>
    </row>
    <row r="13" spans="1:45" s="5" customFormat="1" ht="15.75" x14ac:dyDescent="0.25">
      <c r="A13" s="359" t="s">
        <v>802</v>
      </c>
      <c r="B13" s="359"/>
      <c r="C13" s="359"/>
      <c r="D13" s="359"/>
      <c r="E13" s="359"/>
      <c r="F13" s="359"/>
      <c r="G13" s="359"/>
      <c r="H13" s="359"/>
      <c r="I13" s="359"/>
      <c r="J13" s="359"/>
      <c r="K13" s="359"/>
      <c r="L13" s="359"/>
      <c r="M13" s="359"/>
      <c r="N13" s="359"/>
      <c r="O13" s="359"/>
      <c r="P13" s="359"/>
      <c r="Q13" s="359"/>
      <c r="R13" s="359"/>
      <c r="S13" s="359"/>
      <c r="T13" s="359"/>
      <c r="U13" s="359"/>
      <c r="V13" s="359"/>
      <c r="W13" s="359"/>
      <c r="X13" s="359"/>
      <c r="Y13" s="359"/>
      <c r="Z13" s="359"/>
      <c r="AA13" s="359"/>
      <c r="AB13" s="359"/>
      <c r="AC13" s="359"/>
      <c r="AD13" s="359"/>
      <c r="AE13" s="359"/>
      <c r="AF13" s="359"/>
      <c r="AG13" s="359"/>
      <c r="AH13" s="359"/>
      <c r="AI13" s="359"/>
      <c r="AJ13" s="359"/>
      <c r="AK13" s="359"/>
      <c r="AL13" s="359"/>
      <c r="AM13" s="359"/>
      <c r="AN13" s="359"/>
      <c r="AO13" s="359"/>
      <c r="AP13" s="359"/>
      <c r="AQ13" s="359"/>
      <c r="AR13" s="359"/>
      <c r="AS13" s="359"/>
    </row>
    <row r="14" spans="1:45" s="140" customFormat="1" ht="15.75" customHeight="1" x14ac:dyDescent="0.2">
      <c r="A14" s="419"/>
      <c r="B14" s="419"/>
      <c r="C14" s="419"/>
      <c r="D14" s="419"/>
      <c r="E14" s="419"/>
      <c r="F14" s="419"/>
      <c r="G14" s="419"/>
      <c r="H14" s="419"/>
      <c r="I14" s="419"/>
      <c r="J14" s="419"/>
      <c r="K14" s="419"/>
      <c r="L14" s="419"/>
      <c r="M14" s="419"/>
      <c r="N14" s="419"/>
      <c r="O14" s="419"/>
      <c r="P14" s="419"/>
      <c r="Q14" s="419"/>
      <c r="R14" s="419"/>
      <c r="S14" s="419"/>
      <c r="T14" s="419"/>
      <c r="U14" s="419"/>
      <c r="V14" s="419"/>
      <c r="W14" s="419"/>
      <c r="X14" s="419"/>
      <c r="Y14" s="419"/>
      <c r="Z14" s="419"/>
      <c r="AA14" s="419"/>
      <c r="AB14" s="419"/>
      <c r="AC14" s="419"/>
      <c r="AD14" s="419"/>
      <c r="AE14" s="419"/>
      <c r="AF14" s="419"/>
      <c r="AG14" s="419"/>
      <c r="AH14" s="419"/>
      <c r="AI14" s="419"/>
      <c r="AJ14" s="419"/>
      <c r="AK14" s="419"/>
      <c r="AL14" s="419"/>
      <c r="AM14" s="419"/>
      <c r="AN14" s="419"/>
      <c r="AO14" s="419"/>
      <c r="AP14" s="419"/>
      <c r="AQ14" s="419"/>
      <c r="AR14" s="419"/>
      <c r="AS14" s="419"/>
    </row>
    <row r="15" spans="1:45" s="141" customFormat="1" ht="63" customHeight="1" x14ac:dyDescent="0.25">
      <c r="A15" s="420" t="s">
        <v>64</v>
      </c>
      <c r="B15" s="421" t="s">
        <v>18</v>
      </c>
      <c r="C15" s="421" t="s">
        <v>5</v>
      </c>
      <c r="D15" s="421" t="s">
        <v>790</v>
      </c>
      <c r="E15" s="421"/>
      <c r="F15" s="421"/>
      <c r="G15" s="421"/>
      <c r="H15" s="421"/>
      <c r="I15" s="421"/>
      <c r="J15" s="421"/>
      <c r="K15" s="421"/>
      <c r="L15" s="421"/>
      <c r="M15" s="421"/>
      <c r="N15" s="421"/>
      <c r="O15" s="421"/>
      <c r="P15" s="421"/>
      <c r="Q15" s="421"/>
      <c r="R15" s="421"/>
      <c r="S15" s="421"/>
      <c r="T15" s="421"/>
      <c r="U15" s="421"/>
      <c r="V15" s="421"/>
      <c r="W15" s="421"/>
      <c r="X15" s="421"/>
      <c r="Y15" s="421"/>
      <c r="Z15" s="421"/>
      <c r="AA15" s="421"/>
      <c r="AB15" s="421"/>
      <c r="AC15" s="421"/>
      <c r="AD15" s="421"/>
      <c r="AE15" s="421"/>
      <c r="AF15" s="421"/>
      <c r="AG15" s="421"/>
      <c r="AH15" s="421"/>
      <c r="AI15" s="421"/>
      <c r="AJ15" s="421"/>
      <c r="AK15" s="421"/>
      <c r="AL15" s="421"/>
      <c r="AM15" s="421"/>
      <c r="AN15" s="421"/>
      <c r="AO15" s="421"/>
      <c r="AP15" s="421"/>
      <c r="AQ15" s="421"/>
      <c r="AR15" s="421"/>
      <c r="AS15" s="421"/>
    </row>
    <row r="16" spans="1:45" ht="87.75" customHeight="1" x14ac:dyDescent="0.2">
      <c r="A16" s="420"/>
      <c r="B16" s="421"/>
      <c r="C16" s="421"/>
      <c r="D16" s="421" t="s">
        <v>763</v>
      </c>
      <c r="E16" s="421"/>
      <c r="F16" s="421"/>
      <c r="G16" s="421"/>
      <c r="H16" s="421"/>
      <c r="I16" s="421"/>
      <c r="J16" s="421" t="s">
        <v>764</v>
      </c>
      <c r="K16" s="421"/>
      <c r="L16" s="421"/>
      <c r="M16" s="421"/>
      <c r="N16" s="421"/>
      <c r="O16" s="421"/>
      <c r="P16" s="421" t="s">
        <v>765</v>
      </c>
      <c r="Q16" s="421"/>
      <c r="R16" s="421"/>
      <c r="S16" s="421"/>
      <c r="T16" s="421"/>
      <c r="U16" s="421"/>
      <c r="V16" s="421" t="s">
        <v>766</v>
      </c>
      <c r="W16" s="421"/>
      <c r="X16" s="421"/>
      <c r="Y16" s="421"/>
      <c r="Z16" s="421"/>
      <c r="AA16" s="421"/>
      <c r="AB16" s="421" t="s">
        <v>767</v>
      </c>
      <c r="AC16" s="421"/>
      <c r="AD16" s="421"/>
      <c r="AE16" s="421"/>
      <c r="AF16" s="421"/>
      <c r="AG16" s="421"/>
      <c r="AH16" s="421" t="s">
        <v>768</v>
      </c>
      <c r="AI16" s="421"/>
      <c r="AJ16" s="421"/>
      <c r="AK16" s="421"/>
      <c r="AL16" s="421"/>
      <c r="AM16" s="421"/>
      <c r="AN16" s="421" t="s">
        <v>769</v>
      </c>
      <c r="AO16" s="421"/>
      <c r="AP16" s="421"/>
      <c r="AQ16" s="421"/>
      <c r="AR16" s="421"/>
      <c r="AS16" s="421"/>
    </row>
    <row r="17" spans="1:45" s="142" customFormat="1" ht="108.75" customHeight="1" x14ac:dyDescent="0.2">
      <c r="A17" s="420"/>
      <c r="B17" s="421"/>
      <c r="C17" s="421"/>
      <c r="D17" s="422" t="s">
        <v>770</v>
      </c>
      <c r="E17" s="422"/>
      <c r="F17" s="422" t="s">
        <v>770</v>
      </c>
      <c r="G17" s="422"/>
      <c r="H17" s="422" t="s">
        <v>771</v>
      </c>
      <c r="I17" s="422"/>
      <c r="J17" s="422" t="s">
        <v>770</v>
      </c>
      <c r="K17" s="422"/>
      <c r="L17" s="422" t="s">
        <v>770</v>
      </c>
      <c r="M17" s="422"/>
      <c r="N17" s="422" t="s">
        <v>771</v>
      </c>
      <c r="O17" s="422"/>
      <c r="P17" s="422" t="s">
        <v>770</v>
      </c>
      <c r="Q17" s="422"/>
      <c r="R17" s="422" t="s">
        <v>770</v>
      </c>
      <c r="S17" s="422"/>
      <c r="T17" s="422" t="s">
        <v>771</v>
      </c>
      <c r="U17" s="422"/>
      <c r="V17" s="422" t="s">
        <v>770</v>
      </c>
      <c r="W17" s="422"/>
      <c r="X17" s="422" t="s">
        <v>770</v>
      </c>
      <c r="Y17" s="422"/>
      <c r="Z17" s="422" t="s">
        <v>771</v>
      </c>
      <c r="AA17" s="422"/>
      <c r="AB17" s="422" t="s">
        <v>770</v>
      </c>
      <c r="AC17" s="422"/>
      <c r="AD17" s="422" t="s">
        <v>770</v>
      </c>
      <c r="AE17" s="422"/>
      <c r="AF17" s="422" t="s">
        <v>771</v>
      </c>
      <c r="AG17" s="422"/>
      <c r="AH17" s="422" t="s">
        <v>770</v>
      </c>
      <c r="AI17" s="422"/>
      <c r="AJ17" s="422" t="s">
        <v>770</v>
      </c>
      <c r="AK17" s="422"/>
      <c r="AL17" s="422" t="s">
        <v>771</v>
      </c>
      <c r="AM17" s="422"/>
      <c r="AN17" s="422" t="s">
        <v>770</v>
      </c>
      <c r="AO17" s="422"/>
      <c r="AP17" s="422" t="s">
        <v>770</v>
      </c>
      <c r="AQ17" s="422"/>
      <c r="AR17" s="422" t="s">
        <v>771</v>
      </c>
      <c r="AS17" s="422"/>
    </row>
    <row r="18" spans="1:45" ht="36" customHeight="1" x14ac:dyDescent="0.2">
      <c r="A18" s="420"/>
      <c r="B18" s="421"/>
      <c r="C18" s="421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26</v>
      </c>
      <c r="E19" s="193" t="s">
        <v>27</v>
      </c>
      <c r="F19" s="193" t="s">
        <v>772</v>
      </c>
      <c r="G19" s="193" t="s">
        <v>773</v>
      </c>
      <c r="H19" s="193" t="s">
        <v>774</v>
      </c>
      <c r="I19" s="193" t="s">
        <v>774</v>
      </c>
      <c r="J19" s="193" t="s">
        <v>28</v>
      </c>
      <c r="K19" s="193" t="s">
        <v>29</v>
      </c>
      <c r="L19" s="193" t="s">
        <v>30</v>
      </c>
      <c r="M19" s="193" t="s">
        <v>31</v>
      </c>
      <c r="N19" s="193" t="s">
        <v>775</v>
      </c>
      <c r="O19" s="193" t="s">
        <v>775</v>
      </c>
      <c r="P19" s="193" t="s">
        <v>32</v>
      </c>
      <c r="Q19" s="193" t="s">
        <v>33</v>
      </c>
      <c r="R19" s="193" t="s">
        <v>34</v>
      </c>
      <c r="S19" s="193" t="s">
        <v>35</v>
      </c>
      <c r="T19" s="193" t="s">
        <v>776</v>
      </c>
      <c r="U19" s="193" t="s">
        <v>776</v>
      </c>
      <c r="V19" s="193" t="s">
        <v>36</v>
      </c>
      <c r="W19" s="193" t="s">
        <v>37</v>
      </c>
      <c r="X19" s="193" t="s">
        <v>38</v>
      </c>
      <c r="Y19" s="193" t="s">
        <v>39</v>
      </c>
      <c r="Z19" s="193" t="s">
        <v>777</v>
      </c>
      <c r="AA19" s="193" t="s">
        <v>777</v>
      </c>
      <c r="AB19" s="193" t="s">
        <v>40</v>
      </c>
      <c r="AC19" s="193" t="s">
        <v>41</v>
      </c>
      <c r="AD19" s="193" t="s">
        <v>42</v>
      </c>
      <c r="AE19" s="193" t="s">
        <v>43</v>
      </c>
      <c r="AF19" s="193" t="s">
        <v>778</v>
      </c>
      <c r="AG19" s="193" t="s">
        <v>778</v>
      </c>
      <c r="AH19" s="193" t="s">
        <v>44</v>
      </c>
      <c r="AI19" s="193" t="s">
        <v>45</v>
      </c>
      <c r="AJ19" s="193" t="s">
        <v>46</v>
      </c>
      <c r="AK19" s="193" t="s">
        <v>47</v>
      </c>
      <c r="AL19" s="193" t="s">
        <v>779</v>
      </c>
      <c r="AM19" s="193" t="s">
        <v>779</v>
      </c>
      <c r="AN19" s="193" t="s">
        <v>48</v>
      </c>
      <c r="AO19" s="193" t="s">
        <v>49</v>
      </c>
      <c r="AP19" s="193" t="s">
        <v>50</v>
      </c>
      <c r="AQ19" s="193" t="s">
        <v>51</v>
      </c>
      <c r="AR19" s="193" t="s">
        <v>780</v>
      </c>
      <c r="AS19" s="193" t="s">
        <v>780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781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792</v>
      </c>
    </row>
    <row r="4" spans="1:19" s="23" customFormat="1" ht="59.25" customHeight="1" x14ac:dyDescent="0.25">
      <c r="B4" s="393" t="s">
        <v>786</v>
      </c>
      <c r="C4" s="393"/>
      <c r="D4" s="393"/>
      <c r="E4" s="393"/>
      <c r="F4" s="393"/>
      <c r="G4" s="393"/>
      <c r="H4" s="393"/>
      <c r="I4" s="393"/>
      <c r="J4" s="393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367" t="s">
        <v>63</v>
      </c>
      <c r="B5" s="367"/>
      <c r="C5" s="367"/>
      <c r="D5" s="367"/>
      <c r="E5" s="367"/>
      <c r="F5" s="367"/>
      <c r="G5" s="367"/>
      <c r="H5" s="367"/>
      <c r="I5" s="367"/>
      <c r="J5" s="367"/>
      <c r="K5" s="367"/>
      <c r="L5" s="367"/>
      <c r="M5" s="367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367" t="s">
        <v>789</v>
      </c>
      <c r="B7" s="367"/>
      <c r="C7" s="367"/>
      <c r="D7" s="367"/>
      <c r="E7" s="367"/>
      <c r="F7" s="367"/>
      <c r="G7" s="367"/>
      <c r="H7" s="367"/>
      <c r="I7" s="367"/>
      <c r="J7" s="367"/>
      <c r="K7" s="367"/>
      <c r="L7" s="367"/>
      <c r="M7" s="367"/>
      <c r="N7" s="159"/>
      <c r="O7" s="159"/>
      <c r="P7" s="159"/>
      <c r="Q7" s="159"/>
      <c r="R7" s="159"/>
    </row>
    <row r="8" spans="1:19" s="5" customFormat="1" ht="15.75" customHeight="1" x14ac:dyDescent="0.25">
      <c r="A8" s="417" t="s">
        <v>70</v>
      </c>
      <c r="B8" s="417"/>
      <c r="C8" s="417"/>
      <c r="D8" s="417"/>
      <c r="E8" s="417"/>
      <c r="F8" s="417"/>
      <c r="G8" s="417"/>
      <c r="H8" s="417"/>
      <c r="I8" s="417"/>
      <c r="J8" s="417"/>
      <c r="K8" s="417"/>
      <c r="L8" s="417"/>
      <c r="M8" s="417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368" t="s">
        <v>20</v>
      </c>
      <c r="B10" s="368"/>
      <c r="C10" s="368"/>
      <c r="D10" s="368"/>
      <c r="E10" s="368"/>
      <c r="F10" s="368"/>
      <c r="G10" s="368"/>
      <c r="H10" s="368"/>
      <c r="I10" s="368"/>
      <c r="J10" s="368"/>
      <c r="K10" s="368"/>
      <c r="L10" s="368"/>
      <c r="M10" s="368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364" t="s">
        <v>53</v>
      </c>
      <c r="B12" s="364"/>
      <c r="C12" s="364"/>
      <c r="D12" s="364"/>
      <c r="E12" s="364"/>
      <c r="F12" s="364"/>
      <c r="G12" s="364"/>
      <c r="H12" s="364"/>
      <c r="I12" s="364"/>
      <c r="J12" s="364"/>
      <c r="K12" s="364"/>
      <c r="L12" s="364"/>
      <c r="M12" s="364"/>
      <c r="N12" s="19"/>
      <c r="O12" s="169"/>
      <c r="P12" s="169"/>
      <c r="Q12" s="169"/>
      <c r="R12" s="169"/>
    </row>
    <row r="13" spans="1:19" s="5" customFormat="1" x14ac:dyDescent="0.25">
      <c r="A13" s="359" t="s">
        <v>78</v>
      </c>
      <c r="B13" s="359"/>
      <c r="C13" s="359"/>
      <c r="D13" s="359"/>
      <c r="E13" s="359"/>
      <c r="F13" s="359"/>
      <c r="G13" s="359"/>
      <c r="H13" s="359"/>
      <c r="I13" s="359"/>
      <c r="J13" s="359"/>
      <c r="K13" s="359"/>
      <c r="L13" s="359"/>
      <c r="M13" s="359"/>
      <c r="N13" s="25"/>
      <c r="O13" s="25"/>
      <c r="P13" s="25"/>
      <c r="Q13" s="25"/>
      <c r="R13" s="25"/>
    </row>
    <row r="14" spans="1:19" s="17" customFormat="1" x14ac:dyDescent="0.2">
      <c r="A14" s="425"/>
      <c r="B14" s="425"/>
      <c r="C14" s="425"/>
      <c r="D14" s="425"/>
      <c r="E14" s="425"/>
      <c r="F14" s="425"/>
      <c r="G14" s="425"/>
      <c r="H14" s="425"/>
      <c r="I14" s="425"/>
      <c r="J14" s="425"/>
      <c r="K14" s="425"/>
      <c r="L14" s="425"/>
      <c r="M14" s="425"/>
    </row>
    <row r="15" spans="1:19" s="35" customFormat="1" ht="90" customHeight="1" x14ac:dyDescent="0.2">
      <c r="A15" s="420" t="s">
        <v>64</v>
      </c>
      <c r="B15" s="420" t="s">
        <v>18</v>
      </c>
      <c r="C15" s="420" t="s">
        <v>5</v>
      </c>
      <c r="D15" s="424" t="s">
        <v>761</v>
      </c>
      <c r="E15" s="424" t="s">
        <v>760</v>
      </c>
      <c r="F15" s="424" t="s">
        <v>23</v>
      </c>
      <c r="G15" s="424"/>
      <c r="H15" s="424" t="s">
        <v>157</v>
      </c>
      <c r="I15" s="424"/>
      <c r="J15" s="424" t="s">
        <v>24</v>
      </c>
      <c r="K15" s="424"/>
      <c r="L15" s="424" t="s">
        <v>804</v>
      </c>
      <c r="M15" s="424"/>
    </row>
    <row r="16" spans="1:19" s="35" customFormat="1" ht="43.5" customHeight="1" x14ac:dyDescent="0.2">
      <c r="A16" s="420"/>
      <c r="B16" s="420"/>
      <c r="C16" s="420"/>
      <c r="D16" s="424"/>
      <c r="E16" s="424"/>
      <c r="F16" s="36" t="s">
        <v>159</v>
      </c>
      <c r="G16" s="36" t="s">
        <v>158</v>
      </c>
      <c r="H16" s="36" t="s">
        <v>160</v>
      </c>
      <c r="I16" s="36" t="s">
        <v>161</v>
      </c>
      <c r="J16" s="36" t="s">
        <v>160</v>
      </c>
      <c r="K16" s="36" t="s">
        <v>161</v>
      </c>
      <c r="L16" s="36" t="s">
        <v>160</v>
      </c>
      <c r="M16" s="36" t="s">
        <v>161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426" t="s">
        <v>76</v>
      </c>
      <c r="B20" s="427"/>
      <c r="C20" s="428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423" t="s">
        <v>787</v>
      </c>
      <c r="B21" s="423"/>
      <c r="C21" s="423"/>
      <c r="D21" s="423"/>
      <c r="E21" s="423"/>
      <c r="F21" s="423"/>
      <c r="G21" s="423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782</v>
      </c>
    </row>
    <row r="2" spans="1:8" ht="18.75" x14ac:dyDescent="0.25">
      <c r="H2" s="51" t="s">
        <v>0</v>
      </c>
    </row>
    <row r="3" spans="1:8" ht="18.75" x14ac:dyDescent="0.3">
      <c r="H3" s="29" t="s">
        <v>792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448" t="s">
        <v>823</v>
      </c>
      <c r="B6" s="448"/>
      <c r="C6" s="448"/>
      <c r="D6" s="448"/>
      <c r="E6" s="448"/>
      <c r="F6" s="448"/>
      <c r="G6" s="448"/>
      <c r="H6" s="448"/>
    </row>
    <row r="7" spans="1:8" ht="41.25" customHeight="1" x14ac:dyDescent="0.25">
      <c r="A7" s="449"/>
      <c r="B7" s="449"/>
      <c r="C7" s="449"/>
      <c r="D7" s="449"/>
      <c r="E7" s="449"/>
      <c r="F7" s="449"/>
      <c r="G7" s="449"/>
      <c r="H7" s="449"/>
    </row>
    <row r="9" spans="1:8" ht="18.75" x14ac:dyDescent="0.25">
      <c r="A9" s="450" t="s">
        <v>163</v>
      </c>
      <c r="B9" s="450"/>
    </row>
    <row r="10" spans="1:8" x14ac:dyDescent="0.25">
      <c r="B10" s="52" t="s">
        <v>75</v>
      </c>
    </row>
    <row r="11" spans="1:8" ht="18.75" x14ac:dyDescent="0.25">
      <c r="B11" s="53" t="s">
        <v>164</v>
      </c>
    </row>
    <row r="12" spans="1:8" ht="18.75" x14ac:dyDescent="0.25">
      <c r="A12" s="451" t="s">
        <v>165</v>
      </c>
      <c r="B12" s="451"/>
    </row>
    <row r="13" spans="1:8" ht="18.75" x14ac:dyDescent="0.25">
      <c r="B13" s="53"/>
    </row>
    <row r="14" spans="1:8" ht="18.75" x14ac:dyDescent="0.25">
      <c r="A14" s="452" t="s">
        <v>791</v>
      </c>
      <c r="B14" s="452"/>
    </row>
    <row r="15" spans="1:8" x14ac:dyDescent="0.25">
      <c r="A15" s="453" t="s">
        <v>166</v>
      </c>
      <c r="B15" s="453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446" t="s">
        <v>167</v>
      </c>
      <c r="B18" s="446"/>
      <c r="C18" s="446"/>
      <c r="D18" s="446"/>
      <c r="E18" s="446"/>
      <c r="F18" s="446"/>
      <c r="G18" s="446"/>
      <c r="H18" s="446"/>
    </row>
    <row r="19" spans="1:9" ht="63" customHeight="1" x14ac:dyDescent="0.25">
      <c r="A19" s="444" t="s">
        <v>79</v>
      </c>
      <c r="B19" s="454" t="s">
        <v>80</v>
      </c>
      <c r="C19" s="456" t="s">
        <v>168</v>
      </c>
      <c r="D19" s="430" t="s">
        <v>746</v>
      </c>
      <c r="E19" s="431"/>
      <c r="F19" s="432" t="s">
        <v>762</v>
      </c>
      <c r="G19" s="431"/>
      <c r="H19" s="433" t="s">
        <v>7</v>
      </c>
    </row>
    <row r="20" spans="1:9" ht="38.25" x14ac:dyDescent="0.25">
      <c r="A20" s="445"/>
      <c r="B20" s="455"/>
      <c r="C20" s="457"/>
      <c r="D20" s="201" t="s">
        <v>750</v>
      </c>
      <c r="E20" s="202" t="s">
        <v>10</v>
      </c>
      <c r="F20" s="202" t="s">
        <v>751</v>
      </c>
      <c r="G20" s="201" t="s">
        <v>749</v>
      </c>
      <c r="H20" s="434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747</v>
      </c>
      <c r="G21" s="204">
        <v>7</v>
      </c>
      <c r="H21" s="204">
        <v>8</v>
      </c>
      <c r="I21" s="50"/>
    </row>
    <row r="22" spans="1:9" s="55" customFormat="1" ht="19.5" thickBot="1" x14ac:dyDescent="0.3">
      <c r="A22" s="438" t="s">
        <v>169</v>
      </c>
      <c r="B22" s="439"/>
      <c r="C22" s="439"/>
      <c r="D22" s="439"/>
      <c r="E22" s="439"/>
      <c r="F22" s="439"/>
      <c r="G22" s="439"/>
      <c r="H22" s="440"/>
      <c r="I22" s="50"/>
    </row>
    <row r="23" spans="1:9" s="55" customFormat="1" x14ac:dyDescent="0.25">
      <c r="A23" s="56" t="s">
        <v>81</v>
      </c>
      <c r="B23" s="57" t="s">
        <v>170</v>
      </c>
      <c r="C23" s="58" t="s">
        <v>821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82</v>
      </c>
      <c r="B24" s="63" t="s">
        <v>171</v>
      </c>
      <c r="C24" s="64" t="s">
        <v>821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84</v>
      </c>
      <c r="B25" s="68" t="s">
        <v>172</v>
      </c>
      <c r="C25" s="64" t="s">
        <v>821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97</v>
      </c>
      <c r="B26" s="68" t="s">
        <v>173</v>
      </c>
      <c r="C26" s="64" t="s">
        <v>821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98</v>
      </c>
      <c r="B27" s="68" t="s">
        <v>174</v>
      </c>
      <c r="C27" s="64" t="s">
        <v>821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100</v>
      </c>
      <c r="B28" s="63" t="s">
        <v>175</v>
      </c>
      <c r="C28" s="64" t="s">
        <v>821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123</v>
      </c>
      <c r="B29" s="63" t="s">
        <v>176</v>
      </c>
      <c r="C29" s="64" t="s">
        <v>821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124</v>
      </c>
      <c r="B30" s="63" t="s">
        <v>177</v>
      </c>
      <c r="C30" s="64" t="s">
        <v>821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178</v>
      </c>
      <c r="B31" s="63" t="s">
        <v>179</v>
      </c>
      <c r="C31" s="64" t="s">
        <v>821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180</v>
      </c>
      <c r="B32" s="63" t="s">
        <v>181</v>
      </c>
      <c r="C32" s="64" t="s">
        <v>821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182</v>
      </c>
      <c r="B33" s="63" t="s">
        <v>183</v>
      </c>
      <c r="C33" s="64" t="s">
        <v>821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184</v>
      </c>
      <c r="B34" s="68" t="s">
        <v>185</v>
      </c>
      <c r="C34" s="64" t="s">
        <v>821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186</v>
      </c>
      <c r="B35" s="69" t="s">
        <v>95</v>
      </c>
      <c r="C35" s="64" t="s">
        <v>821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187</v>
      </c>
      <c r="B36" s="69" t="s">
        <v>96</v>
      </c>
      <c r="C36" s="64" t="s">
        <v>821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188</v>
      </c>
      <c r="B37" s="63" t="s">
        <v>189</v>
      </c>
      <c r="C37" s="64" t="s">
        <v>821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128</v>
      </c>
      <c r="B38" s="57" t="s">
        <v>190</v>
      </c>
      <c r="C38" s="64" t="s">
        <v>821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130</v>
      </c>
      <c r="B39" s="63" t="s">
        <v>171</v>
      </c>
      <c r="C39" s="64" t="s">
        <v>821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191</v>
      </c>
      <c r="B40" s="70" t="s">
        <v>172</v>
      </c>
      <c r="C40" s="64" t="s">
        <v>821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192</v>
      </c>
      <c r="B41" s="70" t="s">
        <v>173</v>
      </c>
      <c r="C41" s="64" t="s">
        <v>821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193</v>
      </c>
      <c r="B42" s="70" t="s">
        <v>174</v>
      </c>
      <c r="C42" s="64" t="s">
        <v>821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132</v>
      </c>
      <c r="B43" s="63" t="s">
        <v>175</v>
      </c>
      <c r="C43" s="64" t="s">
        <v>821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134</v>
      </c>
      <c r="B44" s="63" t="s">
        <v>176</v>
      </c>
      <c r="C44" s="64" t="s">
        <v>821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135</v>
      </c>
      <c r="B45" s="63" t="s">
        <v>177</v>
      </c>
      <c r="C45" s="64" t="s">
        <v>821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137</v>
      </c>
      <c r="B46" s="63" t="s">
        <v>179</v>
      </c>
      <c r="C46" s="64" t="s">
        <v>821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147</v>
      </c>
      <c r="B47" s="63" t="s">
        <v>181</v>
      </c>
      <c r="C47" s="64" t="s">
        <v>821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149</v>
      </c>
      <c r="B48" s="63" t="s">
        <v>183</v>
      </c>
      <c r="C48" s="64" t="s">
        <v>821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194</v>
      </c>
      <c r="B49" s="68" t="s">
        <v>185</v>
      </c>
      <c r="C49" s="64" t="s">
        <v>821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195</v>
      </c>
      <c r="B50" s="70" t="s">
        <v>95</v>
      </c>
      <c r="C50" s="64" t="s">
        <v>821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196</v>
      </c>
      <c r="B51" s="70" t="s">
        <v>96</v>
      </c>
      <c r="C51" s="64" t="s">
        <v>821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197</v>
      </c>
      <c r="B52" s="63" t="s">
        <v>189</v>
      </c>
      <c r="C52" s="64" t="s">
        <v>821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198</v>
      </c>
      <c r="B53" s="71" t="s">
        <v>199</v>
      </c>
      <c r="C53" s="64" t="s">
        <v>821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191</v>
      </c>
      <c r="B54" s="70" t="s">
        <v>200</v>
      </c>
      <c r="C54" s="64" t="s">
        <v>821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192</v>
      </c>
      <c r="B55" s="69" t="s">
        <v>201</v>
      </c>
      <c r="C55" s="64" t="s">
        <v>821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202</v>
      </c>
      <c r="B56" s="72" t="s">
        <v>203</v>
      </c>
      <c r="C56" s="64" t="s">
        <v>821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204</v>
      </c>
      <c r="B57" s="73" t="s">
        <v>205</v>
      </c>
      <c r="C57" s="64" t="s">
        <v>821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206</v>
      </c>
      <c r="B58" s="73" t="s">
        <v>207</v>
      </c>
      <c r="C58" s="64" t="s">
        <v>821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208</v>
      </c>
      <c r="B59" s="72" t="s">
        <v>209</v>
      </c>
      <c r="C59" s="64" t="s">
        <v>821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193</v>
      </c>
      <c r="B60" s="69" t="s">
        <v>210</v>
      </c>
      <c r="C60" s="64" t="s">
        <v>821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211</v>
      </c>
      <c r="B61" s="69" t="s">
        <v>212</v>
      </c>
      <c r="C61" s="64" t="s">
        <v>821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213</v>
      </c>
      <c r="B62" s="71" t="s">
        <v>214</v>
      </c>
      <c r="C62" s="64" t="s">
        <v>821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215</v>
      </c>
      <c r="B63" s="70" t="s">
        <v>216</v>
      </c>
      <c r="C63" s="64" t="s">
        <v>821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217</v>
      </c>
      <c r="B64" s="70" t="s">
        <v>218</v>
      </c>
      <c r="C64" s="64" t="s">
        <v>821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219</v>
      </c>
      <c r="B65" s="69" t="s">
        <v>220</v>
      </c>
      <c r="C65" s="64" t="s">
        <v>821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221</v>
      </c>
      <c r="B66" s="69" t="s">
        <v>222</v>
      </c>
      <c r="C66" s="64" t="s">
        <v>821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223</v>
      </c>
      <c r="B67" s="69" t="s">
        <v>224</v>
      </c>
      <c r="C67" s="64" t="s">
        <v>821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225</v>
      </c>
      <c r="B68" s="71" t="s">
        <v>226</v>
      </c>
      <c r="C68" s="64" t="s">
        <v>821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227</v>
      </c>
      <c r="B69" s="71" t="s">
        <v>228</v>
      </c>
      <c r="C69" s="64" t="s">
        <v>821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229</v>
      </c>
      <c r="B70" s="71" t="s">
        <v>230</v>
      </c>
      <c r="C70" s="64" t="s">
        <v>821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139</v>
      </c>
      <c r="B71" s="69" t="s">
        <v>231</v>
      </c>
      <c r="C71" s="64" t="s">
        <v>821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143</v>
      </c>
      <c r="B72" s="69" t="s">
        <v>232</v>
      </c>
      <c r="C72" s="64" t="s">
        <v>821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233</v>
      </c>
      <c r="B73" s="71" t="s">
        <v>234</v>
      </c>
      <c r="C73" s="64" t="s">
        <v>821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235</v>
      </c>
      <c r="B74" s="69" t="s">
        <v>236</v>
      </c>
      <c r="C74" s="64" t="s">
        <v>821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237</v>
      </c>
      <c r="B75" s="69" t="s">
        <v>238</v>
      </c>
      <c r="C75" s="64" t="s">
        <v>821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239</v>
      </c>
      <c r="B76" s="75" t="s">
        <v>240</v>
      </c>
      <c r="C76" s="76" t="s">
        <v>821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241</v>
      </c>
      <c r="B77" s="78" t="s">
        <v>242</v>
      </c>
      <c r="C77" s="58" t="s">
        <v>821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243</v>
      </c>
      <c r="B78" s="69" t="s">
        <v>244</v>
      </c>
      <c r="C78" s="64" t="s">
        <v>821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245</v>
      </c>
      <c r="B79" s="69" t="s">
        <v>246</v>
      </c>
      <c r="C79" s="64" t="s">
        <v>821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247</v>
      </c>
      <c r="B80" s="80" t="s">
        <v>248</v>
      </c>
      <c r="C80" s="81" t="s">
        <v>821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249</v>
      </c>
      <c r="B81" s="57" t="s">
        <v>250</v>
      </c>
      <c r="C81" s="84" t="s">
        <v>821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251</v>
      </c>
      <c r="B82" s="63" t="s">
        <v>171</v>
      </c>
      <c r="C82" s="64" t="s">
        <v>821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252</v>
      </c>
      <c r="B83" s="70" t="s">
        <v>172</v>
      </c>
      <c r="C83" s="64" t="s">
        <v>821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253</v>
      </c>
      <c r="B84" s="70" t="s">
        <v>173</v>
      </c>
      <c r="C84" s="64" t="s">
        <v>821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254</v>
      </c>
      <c r="B85" s="70" t="s">
        <v>174</v>
      </c>
      <c r="C85" s="64" t="s">
        <v>821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255</v>
      </c>
      <c r="B86" s="63" t="s">
        <v>175</v>
      </c>
      <c r="C86" s="64" t="s">
        <v>821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256</v>
      </c>
      <c r="B87" s="63" t="s">
        <v>176</v>
      </c>
      <c r="C87" s="64" t="s">
        <v>821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257</v>
      </c>
      <c r="B88" s="63" t="s">
        <v>177</v>
      </c>
      <c r="C88" s="64" t="s">
        <v>821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258</v>
      </c>
      <c r="B89" s="63" t="s">
        <v>179</v>
      </c>
      <c r="C89" s="64" t="s">
        <v>821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259</v>
      </c>
      <c r="B90" s="63" t="s">
        <v>181</v>
      </c>
      <c r="C90" s="64" t="s">
        <v>821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260</v>
      </c>
      <c r="B91" s="63" t="s">
        <v>183</v>
      </c>
      <c r="C91" s="64" t="s">
        <v>821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261</v>
      </c>
      <c r="B92" s="68" t="s">
        <v>185</v>
      </c>
      <c r="C92" s="64" t="s">
        <v>821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262</v>
      </c>
      <c r="B93" s="70" t="s">
        <v>95</v>
      </c>
      <c r="C93" s="64" t="s">
        <v>821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263</v>
      </c>
      <c r="B94" s="69" t="s">
        <v>96</v>
      </c>
      <c r="C94" s="64" t="s">
        <v>821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264</v>
      </c>
      <c r="B95" s="63" t="s">
        <v>189</v>
      </c>
      <c r="C95" s="64" t="s">
        <v>821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265</v>
      </c>
      <c r="B96" s="86" t="s">
        <v>266</v>
      </c>
      <c r="C96" s="64" t="s">
        <v>821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26</v>
      </c>
      <c r="B97" s="68" t="s">
        <v>267</v>
      </c>
      <c r="C97" s="64" t="s">
        <v>821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268</v>
      </c>
      <c r="B98" s="70" t="s">
        <v>269</v>
      </c>
      <c r="C98" s="64" t="s">
        <v>821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270</v>
      </c>
      <c r="B99" s="70" t="s">
        <v>271</v>
      </c>
      <c r="C99" s="64" t="s">
        <v>821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272</v>
      </c>
      <c r="B100" s="70" t="s">
        <v>273</v>
      </c>
      <c r="C100" s="64" t="s">
        <v>821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274</v>
      </c>
      <c r="B101" s="72" t="s">
        <v>275</v>
      </c>
      <c r="C101" s="64" t="s">
        <v>821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276</v>
      </c>
      <c r="B102" s="69" t="s">
        <v>277</v>
      </c>
      <c r="C102" s="64" t="s">
        <v>821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27</v>
      </c>
      <c r="B103" s="71" t="s">
        <v>234</v>
      </c>
      <c r="C103" s="64" t="s">
        <v>821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278</v>
      </c>
      <c r="B104" s="69" t="s">
        <v>279</v>
      </c>
      <c r="C104" s="64" t="s">
        <v>821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280</v>
      </c>
      <c r="B105" s="69" t="s">
        <v>281</v>
      </c>
      <c r="C105" s="64" t="s">
        <v>821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282</v>
      </c>
      <c r="B106" s="69" t="s">
        <v>283</v>
      </c>
      <c r="C106" s="64" t="s">
        <v>821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284</v>
      </c>
      <c r="B107" s="72" t="s">
        <v>285</v>
      </c>
      <c r="C107" s="64" t="s">
        <v>821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286</v>
      </c>
      <c r="B108" s="69" t="s">
        <v>287</v>
      </c>
      <c r="C108" s="64" t="s">
        <v>821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288</v>
      </c>
      <c r="B109" s="86" t="s">
        <v>289</v>
      </c>
      <c r="C109" s="64" t="s">
        <v>821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28</v>
      </c>
      <c r="B110" s="68" t="s">
        <v>290</v>
      </c>
      <c r="C110" s="64" t="s">
        <v>821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291</v>
      </c>
      <c r="B111" s="70" t="s">
        <v>172</v>
      </c>
      <c r="C111" s="64" t="s">
        <v>821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292</v>
      </c>
      <c r="B112" s="70" t="s">
        <v>173</v>
      </c>
      <c r="C112" s="64" t="s">
        <v>821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293</v>
      </c>
      <c r="B113" s="70" t="s">
        <v>174</v>
      </c>
      <c r="C113" s="64" t="s">
        <v>821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29</v>
      </c>
      <c r="B114" s="63" t="s">
        <v>175</v>
      </c>
      <c r="C114" s="64" t="s">
        <v>821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30</v>
      </c>
      <c r="B115" s="63" t="s">
        <v>176</v>
      </c>
      <c r="C115" s="64" t="s">
        <v>821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31</v>
      </c>
      <c r="B116" s="63" t="s">
        <v>177</v>
      </c>
      <c r="C116" s="64" t="s">
        <v>821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294</v>
      </c>
      <c r="B117" s="63" t="s">
        <v>179</v>
      </c>
      <c r="C117" s="64" t="s">
        <v>821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295</v>
      </c>
      <c r="B118" s="63" t="s">
        <v>181</v>
      </c>
      <c r="C118" s="64" t="s">
        <v>821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296</v>
      </c>
      <c r="B119" s="63" t="s">
        <v>183</v>
      </c>
      <c r="C119" s="64" t="s">
        <v>821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297</v>
      </c>
      <c r="B120" s="68" t="s">
        <v>185</v>
      </c>
      <c r="C120" s="64" t="s">
        <v>821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298</v>
      </c>
      <c r="B121" s="69" t="s">
        <v>95</v>
      </c>
      <c r="C121" s="64" t="s">
        <v>821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299</v>
      </c>
      <c r="B122" s="69" t="s">
        <v>96</v>
      </c>
      <c r="C122" s="64" t="s">
        <v>821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300</v>
      </c>
      <c r="B123" s="63" t="s">
        <v>189</v>
      </c>
      <c r="C123" s="64" t="s">
        <v>821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301</v>
      </c>
      <c r="B124" s="86" t="s">
        <v>302</v>
      </c>
      <c r="C124" s="64" t="s">
        <v>821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32</v>
      </c>
      <c r="B125" s="63" t="s">
        <v>171</v>
      </c>
      <c r="C125" s="64" t="s">
        <v>821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303</v>
      </c>
      <c r="B126" s="70" t="s">
        <v>172</v>
      </c>
      <c r="C126" s="64" t="s">
        <v>821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304</v>
      </c>
      <c r="B127" s="70" t="s">
        <v>173</v>
      </c>
      <c r="C127" s="64" t="s">
        <v>821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305</v>
      </c>
      <c r="B128" s="70" t="s">
        <v>174</v>
      </c>
      <c r="C128" s="64" t="s">
        <v>821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33</v>
      </c>
      <c r="B129" s="71" t="s">
        <v>306</v>
      </c>
      <c r="C129" s="64" t="s">
        <v>821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34</v>
      </c>
      <c r="B130" s="71" t="s">
        <v>307</v>
      </c>
      <c r="C130" s="64" t="s">
        <v>821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35</v>
      </c>
      <c r="B131" s="71" t="s">
        <v>308</v>
      </c>
      <c r="C131" s="64" t="s">
        <v>821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309</v>
      </c>
      <c r="B132" s="71" t="s">
        <v>310</v>
      </c>
      <c r="C132" s="64" t="s">
        <v>821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311</v>
      </c>
      <c r="B133" s="71" t="s">
        <v>312</v>
      </c>
      <c r="C133" s="64" t="s">
        <v>821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313</v>
      </c>
      <c r="B134" s="71" t="s">
        <v>314</v>
      </c>
      <c r="C134" s="64" t="s">
        <v>821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315</v>
      </c>
      <c r="B135" s="71" t="s">
        <v>185</v>
      </c>
      <c r="C135" s="64" t="s">
        <v>821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316</v>
      </c>
      <c r="B136" s="69" t="s">
        <v>317</v>
      </c>
      <c r="C136" s="64" t="s">
        <v>821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318</v>
      </c>
      <c r="B137" s="69" t="s">
        <v>96</v>
      </c>
      <c r="C137" s="64" t="s">
        <v>821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319</v>
      </c>
      <c r="B138" s="71" t="s">
        <v>320</v>
      </c>
      <c r="C138" s="64" t="s">
        <v>821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321</v>
      </c>
      <c r="B139" s="86" t="s">
        <v>322</v>
      </c>
      <c r="C139" s="64" t="s">
        <v>821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36</v>
      </c>
      <c r="B140" s="63" t="s">
        <v>171</v>
      </c>
      <c r="C140" s="64" t="s">
        <v>821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323</v>
      </c>
      <c r="B141" s="70" t="s">
        <v>172</v>
      </c>
      <c r="C141" s="64" t="s">
        <v>821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324</v>
      </c>
      <c r="B142" s="70" t="s">
        <v>173</v>
      </c>
      <c r="C142" s="64" t="s">
        <v>821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325</v>
      </c>
      <c r="B143" s="70" t="s">
        <v>174</v>
      </c>
      <c r="C143" s="64" t="s">
        <v>821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37</v>
      </c>
      <c r="B144" s="63" t="s">
        <v>175</v>
      </c>
      <c r="C144" s="64" t="s">
        <v>821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38</v>
      </c>
      <c r="B145" s="63" t="s">
        <v>176</v>
      </c>
      <c r="C145" s="64" t="s">
        <v>821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39</v>
      </c>
      <c r="B146" s="63" t="s">
        <v>177</v>
      </c>
      <c r="C146" s="64" t="s">
        <v>821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326</v>
      </c>
      <c r="B147" s="68" t="s">
        <v>179</v>
      </c>
      <c r="C147" s="64" t="s">
        <v>821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327</v>
      </c>
      <c r="B148" s="63" t="s">
        <v>181</v>
      </c>
      <c r="C148" s="64" t="s">
        <v>821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328</v>
      </c>
      <c r="B149" s="63" t="s">
        <v>183</v>
      </c>
      <c r="C149" s="64" t="s">
        <v>821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329</v>
      </c>
      <c r="B150" s="68" t="s">
        <v>185</v>
      </c>
      <c r="C150" s="64" t="s">
        <v>821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330</v>
      </c>
      <c r="B151" s="69" t="s">
        <v>95</v>
      </c>
      <c r="C151" s="64" t="s">
        <v>821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331</v>
      </c>
      <c r="B152" s="69" t="s">
        <v>96</v>
      </c>
      <c r="C152" s="64" t="s">
        <v>821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332</v>
      </c>
      <c r="B153" s="63" t="s">
        <v>189</v>
      </c>
      <c r="C153" s="64" t="s">
        <v>821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333</v>
      </c>
      <c r="B154" s="86" t="s">
        <v>334</v>
      </c>
      <c r="C154" s="64" t="s">
        <v>821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40</v>
      </c>
      <c r="B155" s="71" t="s">
        <v>335</v>
      </c>
      <c r="C155" s="64" t="s">
        <v>821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41</v>
      </c>
      <c r="B156" s="71" t="s">
        <v>336</v>
      </c>
      <c r="C156" s="64" t="s">
        <v>821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42</v>
      </c>
      <c r="B157" s="71" t="s">
        <v>337</v>
      </c>
      <c r="C157" s="64" t="s">
        <v>821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43</v>
      </c>
      <c r="B158" s="71" t="s">
        <v>338</v>
      </c>
      <c r="C158" s="81" t="s">
        <v>821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339</v>
      </c>
      <c r="B159" s="57" t="s">
        <v>242</v>
      </c>
      <c r="C159" s="58" t="s">
        <v>340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44</v>
      </c>
      <c r="B160" s="71" t="s">
        <v>341</v>
      </c>
      <c r="C160" s="64" t="s">
        <v>821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45</v>
      </c>
      <c r="B161" s="71" t="s">
        <v>342</v>
      </c>
      <c r="C161" s="64" t="s">
        <v>821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343</v>
      </c>
      <c r="B162" s="70" t="s">
        <v>344</v>
      </c>
      <c r="C162" s="64" t="s">
        <v>821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46</v>
      </c>
      <c r="B163" s="71" t="s">
        <v>345</v>
      </c>
      <c r="C163" s="64" t="s">
        <v>821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346</v>
      </c>
      <c r="B164" s="70" t="s">
        <v>347</v>
      </c>
      <c r="C164" s="64" t="s">
        <v>821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47</v>
      </c>
      <c r="B165" s="87" t="s">
        <v>348</v>
      </c>
      <c r="C165" s="81" t="s">
        <v>340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438" t="s">
        <v>349</v>
      </c>
      <c r="B166" s="439"/>
      <c r="C166" s="439"/>
      <c r="D166" s="439"/>
      <c r="E166" s="439"/>
      <c r="F166" s="439"/>
      <c r="G166" s="439"/>
      <c r="H166" s="440"/>
      <c r="I166" s="50"/>
    </row>
    <row r="167" spans="1:9" s="55" customFormat="1" x14ac:dyDescent="0.25">
      <c r="A167" s="83" t="s">
        <v>350</v>
      </c>
      <c r="B167" s="88" t="s">
        <v>351</v>
      </c>
      <c r="C167" s="84" t="s">
        <v>821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48</v>
      </c>
      <c r="B168" s="63" t="s">
        <v>171</v>
      </c>
      <c r="C168" s="64" t="s">
        <v>821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352</v>
      </c>
      <c r="B169" s="70" t="s">
        <v>172</v>
      </c>
      <c r="C169" s="64" t="s">
        <v>821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353</v>
      </c>
      <c r="B170" s="70" t="s">
        <v>173</v>
      </c>
      <c r="C170" s="64" t="s">
        <v>821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354</v>
      </c>
      <c r="B171" s="70" t="s">
        <v>174</v>
      </c>
      <c r="C171" s="64" t="s">
        <v>821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49</v>
      </c>
      <c r="B172" s="63" t="s">
        <v>175</v>
      </c>
      <c r="C172" s="64" t="s">
        <v>821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50</v>
      </c>
      <c r="B173" s="63" t="s">
        <v>176</v>
      </c>
      <c r="C173" s="64" t="s">
        <v>821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51</v>
      </c>
      <c r="B174" s="63" t="s">
        <v>177</v>
      </c>
      <c r="C174" s="64" t="s">
        <v>821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355</v>
      </c>
      <c r="B175" s="63" t="s">
        <v>179</v>
      </c>
      <c r="C175" s="64" t="s">
        <v>821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356</v>
      </c>
      <c r="B176" s="63" t="s">
        <v>181</v>
      </c>
      <c r="C176" s="64" t="s">
        <v>821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357</v>
      </c>
      <c r="B177" s="63" t="s">
        <v>183</v>
      </c>
      <c r="C177" s="64" t="s">
        <v>821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358</v>
      </c>
      <c r="B178" s="68" t="s">
        <v>185</v>
      </c>
      <c r="C178" s="64" t="s">
        <v>821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359</v>
      </c>
      <c r="B179" s="69" t="s">
        <v>95</v>
      </c>
      <c r="C179" s="64" t="s">
        <v>821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360</v>
      </c>
      <c r="B180" s="69" t="s">
        <v>96</v>
      </c>
      <c r="C180" s="64" t="s">
        <v>821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361</v>
      </c>
      <c r="B181" s="71" t="s">
        <v>362</v>
      </c>
      <c r="C181" s="64" t="s">
        <v>821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363</v>
      </c>
      <c r="B182" s="70" t="s">
        <v>364</v>
      </c>
      <c r="C182" s="64" t="s">
        <v>821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365</v>
      </c>
      <c r="B183" s="70" t="s">
        <v>366</v>
      </c>
      <c r="C183" s="64" t="s">
        <v>821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367</v>
      </c>
      <c r="B184" s="63" t="s">
        <v>189</v>
      </c>
      <c r="C184" s="64" t="s">
        <v>821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368</v>
      </c>
      <c r="B185" s="86" t="s">
        <v>369</v>
      </c>
      <c r="C185" s="64" t="s">
        <v>821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370</v>
      </c>
      <c r="B186" s="71" t="s">
        <v>371</v>
      </c>
      <c r="C186" s="64" t="s">
        <v>821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372</v>
      </c>
      <c r="B187" s="71" t="s">
        <v>373</v>
      </c>
      <c r="C187" s="64" t="s">
        <v>821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374</v>
      </c>
      <c r="B188" s="70" t="s">
        <v>375</v>
      </c>
      <c r="C188" s="64" t="s">
        <v>821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376</v>
      </c>
      <c r="B189" s="70" t="s">
        <v>377</v>
      </c>
      <c r="C189" s="64" t="s">
        <v>821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378</v>
      </c>
      <c r="B190" s="70" t="s">
        <v>379</v>
      </c>
      <c r="C190" s="64" t="s">
        <v>821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380</v>
      </c>
      <c r="B191" s="71" t="s">
        <v>381</v>
      </c>
      <c r="C191" s="64" t="s">
        <v>821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382</v>
      </c>
      <c r="B192" s="71" t="s">
        <v>383</v>
      </c>
      <c r="C192" s="64" t="s">
        <v>821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384</v>
      </c>
      <c r="B193" s="71" t="s">
        <v>385</v>
      </c>
      <c r="C193" s="64" t="s">
        <v>821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386</v>
      </c>
      <c r="B194" s="71" t="s">
        <v>387</v>
      </c>
      <c r="C194" s="64" t="s">
        <v>821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388</v>
      </c>
      <c r="B195" s="71" t="s">
        <v>389</v>
      </c>
      <c r="C195" s="64" t="s">
        <v>821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390</v>
      </c>
      <c r="B196" s="71" t="s">
        <v>391</v>
      </c>
      <c r="C196" s="64" t="s">
        <v>821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392</v>
      </c>
      <c r="B197" s="70" t="s">
        <v>393</v>
      </c>
      <c r="C197" s="64" t="s">
        <v>821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394</v>
      </c>
      <c r="B198" s="71" t="s">
        <v>395</v>
      </c>
      <c r="C198" s="64" t="s">
        <v>821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396</v>
      </c>
      <c r="B199" s="71" t="s">
        <v>397</v>
      </c>
      <c r="C199" s="64" t="s">
        <v>821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398</v>
      </c>
      <c r="B200" s="71" t="s">
        <v>399</v>
      </c>
      <c r="C200" s="64" t="s">
        <v>821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400</v>
      </c>
      <c r="B201" s="71" t="s">
        <v>401</v>
      </c>
      <c r="C201" s="64" t="s">
        <v>821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402</v>
      </c>
      <c r="B202" s="71" t="s">
        <v>403</v>
      </c>
      <c r="C202" s="64" t="s">
        <v>821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404</v>
      </c>
      <c r="B203" s="86" t="s">
        <v>405</v>
      </c>
      <c r="C203" s="64" t="s">
        <v>821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406</v>
      </c>
      <c r="B204" s="71" t="s">
        <v>407</v>
      </c>
      <c r="C204" s="64" t="s">
        <v>821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408</v>
      </c>
      <c r="B205" s="71" t="s">
        <v>409</v>
      </c>
      <c r="C205" s="64" t="s">
        <v>821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410</v>
      </c>
      <c r="B206" s="70" t="s">
        <v>411</v>
      </c>
      <c r="C206" s="64" t="s">
        <v>821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412</v>
      </c>
      <c r="B207" s="72" t="s">
        <v>140</v>
      </c>
      <c r="C207" s="64" t="s">
        <v>821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413</v>
      </c>
      <c r="B208" s="72" t="s">
        <v>144</v>
      </c>
      <c r="C208" s="64" t="s">
        <v>821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414</v>
      </c>
      <c r="B209" s="71" t="s">
        <v>415</v>
      </c>
      <c r="C209" s="64" t="s">
        <v>821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416</v>
      </c>
      <c r="B210" s="86" t="s">
        <v>417</v>
      </c>
      <c r="C210" s="64" t="s">
        <v>821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418</v>
      </c>
      <c r="B211" s="71" t="s">
        <v>419</v>
      </c>
      <c r="C211" s="64" t="s">
        <v>821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420</v>
      </c>
      <c r="B212" s="70" t="s">
        <v>421</v>
      </c>
      <c r="C212" s="64" t="s">
        <v>821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422</v>
      </c>
      <c r="B213" s="70" t="s">
        <v>423</v>
      </c>
      <c r="C213" s="64" t="s">
        <v>821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424</v>
      </c>
      <c r="B214" s="70" t="s">
        <v>425</v>
      </c>
      <c r="C214" s="64" t="s">
        <v>821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426</v>
      </c>
      <c r="B215" s="70" t="s">
        <v>427</v>
      </c>
      <c r="C215" s="64" t="s">
        <v>821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428</v>
      </c>
      <c r="B216" s="70" t="s">
        <v>429</v>
      </c>
      <c r="C216" s="64" t="s">
        <v>821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430</v>
      </c>
      <c r="B217" s="70" t="s">
        <v>431</v>
      </c>
      <c r="C217" s="64" t="s">
        <v>821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432</v>
      </c>
      <c r="B218" s="71" t="s">
        <v>433</v>
      </c>
      <c r="C218" s="64" t="s">
        <v>821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434</v>
      </c>
      <c r="B219" s="71" t="s">
        <v>435</v>
      </c>
      <c r="C219" s="64" t="s">
        <v>821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436</v>
      </c>
      <c r="B220" s="71" t="s">
        <v>242</v>
      </c>
      <c r="C220" s="64" t="s">
        <v>340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437</v>
      </c>
      <c r="B221" s="71" t="s">
        <v>438</v>
      </c>
      <c r="C221" s="64" t="s">
        <v>821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439</v>
      </c>
      <c r="B222" s="86" t="s">
        <v>440</v>
      </c>
      <c r="C222" s="64" t="s">
        <v>821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441</v>
      </c>
      <c r="B223" s="71" t="s">
        <v>442</v>
      </c>
      <c r="C223" s="64" t="s">
        <v>821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443</v>
      </c>
      <c r="B224" s="71" t="s">
        <v>444</v>
      </c>
      <c r="C224" s="64" t="s">
        <v>821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445</v>
      </c>
      <c r="B225" s="70" t="s">
        <v>446</v>
      </c>
      <c r="C225" s="64" t="s">
        <v>821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447</v>
      </c>
      <c r="B226" s="70" t="s">
        <v>448</v>
      </c>
      <c r="C226" s="64" t="s">
        <v>821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449</v>
      </c>
      <c r="B227" s="70" t="s">
        <v>450</v>
      </c>
      <c r="C227" s="64" t="s">
        <v>821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451</v>
      </c>
      <c r="B228" s="71" t="s">
        <v>452</v>
      </c>
      <c r="C228" s="64" t="s">
        <v>821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453</v>
      </c>
      <c r="B229" s="71" t="s">
        <v>454</v>
      </c>
      <c r="C229" s="64" t="s">
        <v>821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455</v>
      </c>
      <c r="B230" s="70" t="s">
        <v>456</v>
      </c>
      <c r="C230" s="64" t="s">
        <v>821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457</v>
      </c>
      <c r="B231" s="70" t="s">
        <v>458</v>
      </c>
      <c r="C231" s="64" t="s">
        <v>821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459</v>
      </c>
      <c r="B232" s="71" t="s">
        <v>460</v>
      </c>
      <c r="C232" s="64" t="s">
        <v>821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461</v>
      </c>
      <c r="B233" s="71" t="s">
        <v>462</v>
      </c>
      <c r="C233" s="64" t="s">
        <v>821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463</v>
      </c>
      <c r="B234" s="71" t="s">
        <v>464</v>
      </c>
      <c r="C234" s="64" t="s">
        <v>821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465</v>
      </c>
      <c r="B235" s="86" t="s">
        <v>466</v>
      </c>
      <c r="C235" s="64" t="s">
        <v>821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467</v>
      </c>
      <c r="B236" s="71" t="s">
        <v>468</v>
      </c>
      <c r="C236" s="64" t="s">
        <v>821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469</v>
      </c>
      <c r="B237" s="70" t="s">
        <v>446</v>
      </c>
      <c r="C237" s="64" t="s">
        <v>821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470</v>
      </c>
      <c r="B238" s="70" t="s">
        <v>448</v>
      </c>
      <c r="C238" s="64" t="s">
        <v>821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471</v>
      </c>
      <c r="B239" s="70" t="s">
        <v>450</v>
      </c>
      <c r="C239" s="64" t="s">
        <v>821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472</v>
      </c>
      <c r="B240" s="71" t="s">
        <v>337</v>
      </c>
      <c r="C240" s="64" t="s">
        <v>821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473</v>
      </c>
      <c r="B241" s="71" t="s">
        <v>474</v>
      </c>
      <c r="C241" s="64" t="s">
        <v>821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475</v>
      </c>
      <c r="B242" s="86" t="s">
        <v>476</v>
      </c>
      <c r="C242" s="64" t="s">
        <v>821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477</v>
      </c>
      <c r="B243" s="86" t="s">
        <v>478</v>
      </c>
      <c r="C243" s="64" t="s">
        <v>821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479</v>
      </c>
      <c r="B244" s="71" t="s">
        <v>480</v>
      </c>
      <c r="C244" s="64" t="s">
        <v>821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481</v>
      </c>
      <c r="B245" s="71" t="s">
        <v>482</v>
      </c>
      <c r="C245" s="64" t="s">
        <v>821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483</v>
      </c>
      <c r="B246" s="86" t="s">
        <v>484</v>
      </c>
      <c r="C246" s="64" t="s">
        <v>821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485</v>
      </c>
      <c r="B247" s="71" t="s">
        <v>486</v>
      </c>
      <c r="C247" s="64" t="s">
        <v>821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487</v>
      </c>
      <c r="B248" s="71" t="s">
        <v>488</v>
      </c>
      <c r="C248" s="64" t="s">
        <v>821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489</v>
      </c>
      <c r="B249" s="86" t="s">
        <v>490</v>
      </c>
      <c r="C249" s="64" t="s">
        <v>821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491</v>
      </c>
      <c r="B250" s="86" t="s">
        <v>492</v>
      </c>
      <c r="C250" s="64" t="s">
        <v>821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493</v>
      </c>
      <c r="B251" s="86" t="s">
        <v>494</v>
      </c>
      <c r="C251" s="64" t="s">
        <v>821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495</v>
      </c>
      <c r="B252" s="89" t="s">
        <v>496</v>
      </c>
      <c r="C252" s="76" t="s">
        <v>821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497</v>
      </c>
      <c r="B253" s="57" t="s">
        <v>242</v>
      </c>
      <c r="C253" s="58" t="s">
        <v>340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498</v>
      </c>
      <c r="B254" s="71" t="s">
        <v>499</v>
      </c>
      <c r="C254" s="64" t="s">
        <v>821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500</v>
      </c>
      <c r="B255" s="70" t="s">
        <v>501</v>
      </c>
      <c r="C255" s="64" t="s">
        <v>821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502</v>
      </c>
      <c r="B256" s="72" t="s">
        <v>503</v>
      </c>
      <c r="C256" s="64" t="s">
        <v>821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504</v>
      </c>
      <c r="B257" s="72" t="s">
        <v>505</v>
      </c>
      <c r="C257" s="64" t="s">
        <v>821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506</v>
      </c>
      <c r="B258" s="73" t="s">
        <v>503</v>
      </c>
      <c r="C258" s="64" t="s">
        <v>821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507</v>
      </c>
      <c r="B259" s="72" t="s">
        <v>173</v>
      </c>
      <c r="C259" s="64" t="s">
        <v>821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508</v>
      </c>
      <c r="B260" s="73" t="s">
        <v>503</v>
      </c>
      <c r="C260" s="64" t="s">
        <v>821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509</v>
      </c>
      <c r="B261" s="72" t="s">
        <v>174</v>
      </c>
      <c r="C261" s="64" t="s">
        <v>821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510</v>
      </c>
      <c r="B262" s="73" t="s">
        <v>503</v>
      </c>
      <c r="C262" s="64" t="s">
        <v>821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511</v>
      </c>
      <c r="B263" s="70" t="s">
        <v>512</v>
      </c>
      <c r="C263" s="64" t="s">
        <v>821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513</v>
      </c>
      <c r="B264" s="72" t="s">
        <v>503</v>
      </c>
      <c r="C264" s="64" t="s">
        <v>821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514</v>
      </c>
      <c r="B265" s="69" t="s">
        <v>88</v>
      </c>
      <c r="C265" s="64" t="s">
        <v>821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515</v>
      </c>
      <c r="B266" s="72" t="s">
        <v>503</v>
      </c>
      <c r="C266" s="64" t="s">
        <v>821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516</v>
      </c>
      <c r="B267" s="69" t="s">
        <v>517</v>
      </c>
      <c r="C267" s="64" t="s">
        <v>821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518</v>
      </c>
      <c r="B268" s="72" t="s">
        <v>503</v>
      </c>
      <c r="C268" s="64" t="s">
        <v>821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519</v>
      </c>
      <c r="B269" s="69" t="s">
        <v>520</v>
      </c>
      <c r="C269" s="64" t="s">
        <v>821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521</v>
      </c>
      <c r="B270" s="72" t="s">
        <v>503</v>
      </c>
      <c r="C270" s="64" t="s">
        <v>821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522</v>
      </c>
      <c r="B271" s="69" t="s">
        <v>90</v>
      </c>
      <c r="C271" s="64" t="s">
        <v>821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523</v>
      </c>
      <c r="B272" s="72" t="s">
        <v>503</v>
      </c>
      <c r="C272" s="64" t="s">
        <v>821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522</v>
      </c>
      <c r="B273" s="69" t="s">
        <v>524</v>
      </c>
      <c r="C273" s="64" t="s">
        <v>821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525</v>
      </c>
      <c r="B274" s="72" t="s">
        <v>503</v>
      </c>
      <c r="C274" s="64" t="s">
        <v>821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526</v>
      </c>
      <c r="B275" s="70" t="s">
        <v>527</v>
      </c>
      <c r="C275" s="64" t="s">
        <v>821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528</v>
      </c>
      <c r="B276" s="72" t="s">
        <v>503</v>
      </c>
      <c r="C276" s="64" t="s">
        <v>821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529</v>
      </c>
      <c r="B277" s="72" t="s">
        <v>95</v>
      </c>
      <c r="C277" s="64" t="s">
        <v>821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530</v>
      </c>
      <c r="B278" s="73" t="s">
        <v>503</v>
      </c>
      <c r="C278" s="64" t="s">
        <v>821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531</v>
      </c>
      <c r="B279" s="72" t="s">
        <v>96</v>
      </c>
      <c r="C279" s="64" t="s">
        <v>821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532</v>
      </c>
      <c r="B280" s="73" t="s">
        <v>503</v>
      </c>
      <c r="C280" s="64" t="s">
        <v>821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533</v>
      </c>
      <c r="B281" s="70" t="s">
        <v>534</v>
      </c>
      <c r="C281" s="64" t="s">
        <v>821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535</v>
      </c>
      <c r="B282" s="72" t="s">
        <v>503</v>
      </c>
      <c r="C282" s="64" t="s">
        <v>821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536</v>
      </c>
      <c r="B283" s="71" t="s">
        <v>537</v>
      </c>
      <c r="C283" s="64" t="s">
        <v>821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538</v>
      </c>
      <c r="B284" s="70" t="s">
        <v>539</v>
      </c>
      <c r="C284" s="64" t="s">
        <v>821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540</v>
      </c>
      <c r="B285" s="72" t="s">
        <v>503</v>
      </c>
      <c r="C285" s="64" t="s">
        <v>821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541</v>
      </c>
      <c r="B286" s="70" t="s">
        <v>542</v>
      </c>
      <c r="C286" s="64" t="s">
        <v>821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543</v>
      </c>
      <c r="B287" s="72" t="s">
        <v>375</v>
      </c>
      <c r="C287" s="64" t="s">
        <v>821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544</v>
      </c>
      <c r="B288" s="73" t="s">
        <v>503</v>
      </c>
      <c r="C288" s="64" t="s">
        <v>821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545</v>
      </c>
      <c r="B289" s="72" t="s">
        <v>546</v>
      </c>
      <c r="C289" s="64" t="s">
        <v>821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547</v>
      </c>
      <c r="B290" s="73" t="s">
        <v>503</v>
      </c>
      <c r="C290" s="64" t="s">
        <v>821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548</v>
      </c>
      <c r="B291" s="70" t="s">
        <v>549</v>
      </c>
      <c r="C291" s="64" t="s">
        <v>821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550</v>
      </c>
      <c r="B292" s="72" t="s">
        <v>503</v>
      </c>
      <c r="C292" s="64" t="s">
        <v>821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551</v>
      </c>
      <c r="B293" s="70" t="s">
        <v>552</v>
      </c>
      <c r="C293" s="64" t="s">
        <v>821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553</v>
      </c>
      <c r="B294" s="72" t="s">
        <v>503</v>
      </c>
      <c r="C294" s="64" t="s">
        <v>821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554</v>
      </c>
      <c r="B295" s="70" t="s">
        <v>555</v>
      </c>
      <c r="C295" s="64" t="s">
        <v>821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556</v>
      </c>
      <c r="B296" s="72" t="s">
        <v>503</v>
      </c>
      <c r="C296" s="64" t="s">
        <v>821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557</v>
      </c>
      <c r="B297" s="70" t="s">
        <v>558</v>
      </c>
      <c r="C297" s="64" t="s">
        <v>821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559</v>
      </c>
      <c r="B298" s="72" t="s">
        <v>503</v>
      </c>
      <c r="C298" s="64" t="s">
        <v>821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560</v>
      </c>
      <c r="B299" s="70" t="s">
        <v>561</v>
      </c>
      <c r="C299" s="64" t="s">
        <v>821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562</v>
      </c>
      <c r="B300" s="72" t="s">
        <v>503</v>
      </c>
      <c r="C300" s="64" t="s">
        <v>821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563</v>
      </c>
      <c r="B301" s="70" t="s">
        <v>564</v>
      </c>
      <c r="C301" s="64" t="s">
        <v>821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565</v>
      </c>
      <c r="B302" s="72" t="s">
        <v>503</v>
      </c>
      <c r="C302" s="64" t="s">
        <v>821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566</v>
      </c>
      <c r="B303" s="70" t="s">
        <v>567</v>
      </c>
      <c r="C303" s="64" t="s">
        <v>821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568</v>
      </c>
      <c r="B304" s="72" t="s">
        <v>503</v>
      </c>
      <c r="C304" s="64" t="s">
        <v>821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569</v>
      </c>
      <c r="B305" s="71" t="s">
        <v>570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571</v>
      </c>
      <c r="B306" s="70" t="s">
        <v>572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573</v>
      </c>
      <c r="B307" s="70" t="s">
        <v>574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575</v>
      </c>
      <c r="B308" s="70" t="s">
        <v>576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577</v>
      </c>
      <c r="B309" s="70" t="s">
        <v>578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579</v>
      </c>
      <c r="B310" s="69" t="s">
        <v>580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581</v>
      </c>
      <c r="B311" s="69" t="s">
        <v>582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583</v>
      </c>
      <c r="B312" s="69" t="s">
        <v>584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585</v>
      </c>
      <c r="B313" s="69" t="s">
        <v>586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587</v>
      </c>
      <c r="B314" s="69" t="s">
        <v>588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589</v>
      </c>
      <c r="B315" s="70" t="s">
        <v>590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591</v>
      </c>
      <c r="B316" s="90" t="s">
        <v>95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592</v>
      </c>
      <c r="B317" s="91" t="s">
        <v>96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438" t="s">
        <v>593</v>
      </c>
      <c r="B318" s="439"/>
      <c r="C318" s="439"/>
      <c r="D318" s="439"/>
      <c r="E318" s="439"/>
      <c r="F318" s="439"/>
      <c r="G318" s="439"/>
      <c r="H318" s="440"/>
      <c r="I318" s="50"/>
    </row>
    <row r="319" spans="1:9" x14ac:dyDescent="0.25">
      <c r="A319" s="83" t="s">
        <v>594</v>
      </c>
      <c r="B319" s="88" t="s">
        <v>595</v>
      </c>
      <c r="C319" s="84" t="s">
        <v>340</v>
      </c>
      <c r="D319" s="217" t="s">
        <v>596</v>
      </c>
      <c r="E319" s="217" t="s">
        <v>596</v>
      </c>
      <c r="F319" s="217"/>
      <c r="G319" s="217" t="s">
        <v>596</v>
      </c>
      <c r="H319" s="218" t="s">
        <v>596</v>
      </c>
    </row>
    <row r="320" spans="1:9" x14ac:dyDescent="0.25">
      <c r="A320" s="62" t="s">
        <v>597</v>
      </c>
      <c r="B320" s="71" t="s">
        <v>598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599</v>
      </c>
      <c r="B321" s="71" t="s">
        <v>600</v>
      </c>
      <c r="C321" s="64" t="s">
        <v>601</v>
      </c>
      <c r="D321" s="65"/>
      <c r="E321" s="209"/>
      <c r="F321" s="209"/>
      <c r="G321" s="209"/>
      <c r="H321" s="208"/>
    </row>
    <row r="322" spans="1:8" x14ac:dyDescent="0.25">
      <c r="A322" s="62" t="s">
        <v>602</v>
      </c>
      <c r="B322" s="71" t="s">
        <v>603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604</v>
      </c>
      <c r="B323" s="71" t="s">
        <v>605</v>
      </c>
      <c r="C323" s="64" t="s">
        <v>601</v>
      </c>
      <c r="D323" s="65"/>
      <c r="E323" s="209"/>
      <c r="F323" s="209"/>
      <c r="G323" s="209"/>
      <c r="H323" s="208"/>
    </row>
    <row r="324" spans="1:8" x14ac:dyDescent="0.25">
      <c r="A324" s="62" t="s">
        <v>606</v>
      </c>
      <c r="B324" s="71" t="s">
        <v>607</v>
      </c>
      <c r="C324" s="64" t="s">
        <v>608</v>
      </c>
      <c r="D324" s="65"/>
      <c r="E324" s="209"/>
      <c r="F324" s="209"/>
      <c r="G324" s="209"/>
      <c r="H324" s="208"/>
    </row>
    <row r="325" spans="1:8" x14ac:dyDescent="0.25">
      <c r="A325" s="62" t="s">
        <v>609</v>
      </c>
      <c r="B325" s="71" t="s">
        <v>610</v>
      </c>
      <c r="C325" s="64" t="s">
        <v>340</v>
      </c>
      <c r="D325" s="219" t="s">
        <v>596</v>
      </c>
      <c r="E325" s="219" t="s">
        <v>596</v>
      </c>
      <c r="F325" s="219"/>
      <c r="G325" s="219" t="s">
        <v>596</v>
      </c>
      <c r="H325" s="220" t="s">
        <v>596</v>
      </c>
    </row>
    <row r="326" spans="1:8" x14ac:dyDescent="0.25">
      <c r="A326" s="62" t="s">
        <v>611</v>
      </c>
      <c r="B326" s="70" t="s">
        <v>612</v>
      </c>
      <c r="C326" s="64" t="s">
        <v>608</v>
      </c>
      <c r="D326" s="65"/>
      <c r="E326" s="209"/>
      <c r="F326" s="209"/>
      <c r="G326" s="209"/>
      <c r="H326" s="208"/>
    </row>
    <row r="327" spans="1:8" x14ac:dyDescent="0.25">
      <c r="A327" s="62" t="s">
        <v>613</v>
      </c>
      <c r="B327" s="70" t="s">
        <v>614</v>
      </c>
      <c r="C327" s="64" t="s">
        <v>615</v>
      </c>
      <c r="D327" s="65"/>
      <c r="E327" s="209"/>
      <c r="F327" s="209"/>
      <c r="G327" s="209"/>
      <c r="H327" s="208"/>
    </row>
    <row r="328" spans="1:8" x14ac:dyDescent="0.25">
      <c r="A328" s="62" t="s">
        <v>616</v>
      </c>
      <c r="B328" s="71" t="s">
        <v>617</v>
      </c>
      <c r="C328" s="64" t="s">
        <v>340</v>
      </c>
      <c r="D328" s="219" t="s">
        <v>596</v>
      </c>
      <c r="E328" s="219" t="s">
        <v>596</v>
      </c>
      <c r="F328" s="219"/>
      <c r="G328" s="219" t="s">
        <v>596</v>
      </c>
      <c r="H328" s="220" t="s">
        <v>596</v>
      </c>
    </row>
    <row r="329" spans="1:8" x14ac:dyDescent="0.25">
      <c r="A329" s="62" t="s">
        <v>618</v>
      </c>
      <c r="B329" s="70" t="s">
        <v>612</v>
      </c>
      <c r="C329" s="64" t="s">
        <v>608</v>
      </c>
      <c r="D329" s="65"/>
      <c r="E329" s="209"/>
      <c r="F329" s="209"/>
      <c r="G329" s="209"/>
      <c r="H329" s="208"/>
    </row>
    <row r="330" spans="1:8" x14ac:dyDescent="0.25">
      <c r="A330" s="62" t="s">
        <v>619</v>
      </c>
      <c r="B330" s="70" t="s">
        <v>620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621</v>
      </c>
      <c r="B331" s="70" t="s">
        <v>614</v>
      </c>
      <c r="C331" s="64" t="s">
        <v>615</v>
      </c>
      <c r="D331" s="65"/>
      <c r="E331" s="209"/>
      <c r="F331" s="209"/>
      <c r="G331" s="209"/>
      <c r="H331" s="208"/>
    </row>
    <row r="332" spans="1:8" x14ac:dyDescent="0.25">
      <c r="A332" s="62" t="s">
        <v>622</v>
      </c>
      <c r="B332" s="71" t="s">
        <v>623</v>
      </c>
      <c r="C332" s="64" t="s">
        <v>340</v>
      </c>
      <c r="D332" s="219" t="s">
        <v>596</v>
      </c>
      <c r="E332" s="219" t="s">
        <v>596</v>
      </c>
      <c r="F332" s="219"/>
      <c r="G332" s="219" t="s">
        <v>596</v>
      </c>
      <c r="H332" s="220" t="s">
        <v>596</v>
      </c>
    </row>
    <row r="333" spans="1:8" x14ac:dyDescent="0.25">
      <c r="A333" s="62" t="s">
        <v>624</v>
      </c>
      <c r="B333" s="70" t="s">
        <v>612</v>
      </c>
      <c r="C333" s="64" t="s">
        <v>608</v>
      </c>
      <c r="D333" s="65"/>
      <c r="E333" s="209"/>
      <c r="F333" s="209"/>
      <c r="G333" s="209"/>
      <c r="H333" s="208"/>
    </row>
    <row r="334" spans="1:8" x14ac:dyDescent="0.25">
      <c r="A334" s="62" t="s">
        <v>625</v>
      </c>
      <c r="B334" s="70" t="s">
        <v>614</v>
      </c>
      <c r="C334" s="64" t="s">
        <v>615</v>
      </c>
      <c r="D334" s="65"/>
      <c r="E334" s="209"/>
      <c r="F334" s="209"/>
      <c r="G334" s="209"/>
      <c r="H334" s="208"/>
    </row>
    <row r="335" spans="1:8" x14ac:dyDescent="0.25">
      <c r="A335" s="62" t="s">
        <v>626</v>
      </c>
      <c r="B335" s="71" t="s">
        <v>627</v>
      </c>
      <c r="C335" s="64" t="s">
        <v>340</v>
      </c>
      <c r="D335" s="219" t="s">
        <v>596</v>
      </c>
      <c r="E335" s="219" t="s">
        <v>596</v>
      </c>
      <c r="F335" s="219"/>
      <c r="G335" s="219" t="s">
        <v>596</v>
      </c>
      <c r="H335" s="220" t="s">
        <v>596</v>
      </c>
    </row>
    <row r="336" spans="1:8" x14ac:dyDescent="0.25">
      <c r="A336" s="62" t="s">
        <v>628</v>
      </c>
      <c r="B336" s="70" t="s">
        <v>612</v>
      </c>
      <c r="C336" s="64" t="s">
        <v>608</v>
      </c>
      <c r="D336" s="65"/>
      <c r="E336" s="209"/>
      <c r="F336" s="209"/>
      <c r="G336" s="209"/>
      <c r="H336" s="208"/>
    </row>
    <row r="337" spans="1:8" x14ac:dyDescent="0.25">
      <c r="A337" s="62" t="s">
        <v>629</v>
      </c>
      <c r="B337" s="70" t="s">
        <v>620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630</v>
      </c>
      <c r="B338" s="70" t="s">
        <v>614</v>
      </c>
      <c r="C338" s="64" t="s">
        <v>615</v>
      </c>
      <c r="D338" s="65"/>
      <c r="E338" s="209"/>
      <c r="F338" s="209"/>
      <c r="G338" s="209"/>
      <c r="H338" s="208"/>
    </row>
    <row r="339" spans="1:8" x14ac:dyDescent="0.25">
      <c r="A339" s="83" t="s">
        <v>631</v>
      </c>
      <c r="B339" s="88" t="s">
        <v>632</v>
      </c>
      <c r="C339" s="84" t="s">
        <v>340</v>
      </c>
      <c r="D339" s="219" t="s">
        <v>596</v>
      </c>
      <c r="E339" s="219" t="s">
        <v>596</v>
      </c>
      <c r="F339" s="217"/>
      <c r="G339" s="217" t="s">
        <v>596</v>
      </c>
      <c r="H339" s="218" t="s">
        <v>596</v>
      </c>
    </row>
    <row r="340" spans="1:8" x14ac:dyDescent="0.25">
      <c r="A340" s="62" t="s">
        <v>633</v>
      </c>
      <c r="B340" s="71" t="s">
        <v>634</v>
      </c>
      <c r="C340" s="64" t="s">
        <v>608</v>
      </c>
      <c r="D340" s="65"/>
      <c r="E340" s="209"/>
      <c r="F340" s="209"/>
      <c r="G340" s="209"/>
      <c r="H340" s="208"/>
    </row>
    <row r="341" spans="1:8" ht="31.5" x14ac:dyDescent="0.25">
      <c r="A341" s="62" t="s">
        <v>635</v>
      </c>
      <c r="B341" s="70" t="s">
        <v>636</v>
      </c>
      <c r="C341" s="64" t="s">
        <v>608</v>
      </c>
      <c r="D341" s="65"/>
      <c r="E341" s="209"/>
      <c r="F341" s="209"/>
      <c r="G341" s="209"/>
      <c r="H341" s="208"/>
    </row>
    <row r="342" spans="1:8" x14ac:dyDescent="0.25">
      <c r="A342" s="62" t="s">
        <v>637</v>
      </c>
      <c r="B342" s="90" t="s">
        <v>638</v>
      </c>
      <c r="C342" s="64" t="s">
        <v>608</v>
      </c>
      <c r="D342" s="65"/>
      <c r="E342" s="209"/>
      <c r="F342" s="209"/>
      <c r="G342" s="209"/>
      <c r="H342" s="208"/>
    </row>
    <row r="343" spans="1:8" x14ac:dyDescent="0.25">
      <c r="A343" s="62" t="s">
        <v>639</v>
      </c>
      <c r="B343" s="90" t="s">
        <v>640</v>
      </c>
      <c r="C343" s="64" t="s">
        <v>608</v>
      </c>
      <c r="D343" s="65"/>
      <c r="E343" s="209"/>
      <c r="F343" s="209"/>
      <c r="G343" s="209"/>
      <c r="H343" s="208"/>
    </row>
    <row r="344" spans="1:8" x14ac:dyDescent="0.25">
      <c r="A344" s="62" t="s">
        <v>641</v>
      </c>
      <c r="B344" s="71" t="s">
        <v>642</v>
      </c>
      <c r="C344" s="64" t="s">
        <v>608</v>
      </c>
      <c r="D344" s="65"/>
      <c r="E344" s="209"/>
      <c r="F344" s="209"/>
      <c r="G344" s="209"/>
      <c r="H344" s="208"/>
    </row>
    <row r="345" spans="1:8" x14ac:dyDescent="0.25">
      <c r="A345" s="62" t="s">
        <v>643</v>
      </c>
      <c r="B345" s="71" t="s">
        <v>644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645</v>
      </c>
      <c r="B346" s="70" t="s">
        <v>646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647</v>
      </c>
      <c r="B347" s="90" t="s">
        <v>638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648</v>
      </c>
      <c r="B348" s="90" t="s">
        <v>640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649</v>
      </c>
      <c r="B349" s="71" t="s">
        <v>650</v>
      </c>
      <c r="C349" s="64" t="s">
        <v>651</v>
      </c>
      <c r="D349" s="65"/>
      <c r="E349" s="209"/>
      <c r="F349" s="209"/>
      <c r="G349" s="209"/>
      <c r="H349" s="208"/>
    </row>
    <row r="350" spans="1:8" ht="31.5" x14ac:dyDescent="0.25">
      <c r="A350" s="62" t="s">
        <v>652</v>
      </c>
      <c r="B350" s="71" t="s">
        <v>653</v>
      </c>
      <c r="C350" s="64" t="s">
        <v>821</v>
      </c>
      <c r="D350" s="65"/>
      <c r="E350" s="209"/>
      <c r="F350" s="209"/>
      <c r="G350" s="209"/>
      <c r="H350" s="208"/>
    </row>
    <row r="351" spans="1:8" x14ac:dyDescent="0.25">
      <c r="A351" s="62" t="s">
        <v>654</v>
      </c>
      <c r="B351" s="86" t="s">
        <v>655</v>
      </c>
      <c r="C351" s="64" t="s">
        <v>340</v>
      </c>
      <c r="D351" s="219" t="s">
        <v>596</v>
      </c>
      <c r="E351" s="219" t="s">
        <v>596</v>
      </c>
      <c r="F351" s="219"/>
      <c r="G351" s="219" t="s">
        <v>596</v>
      </c>
      <c r="H351" s="220" t="s">
        <v>596</v>
      </c>
    </row>
    <row r="352" spans="1:8" x14ac:dyDescent="0.25">
      <c r="A352" s="62" t="s">
        <v>656</v>
      </c>
      <c r="B352" s="71" t="s">
        <v>657</v>
      </c>
      <c r="C352" s="64" t="s">
        <v>608</v>
      </c>
      <c r="D352" s="65"/>
      <c r="E352" s="209"/>
      <c r="F352" s="209"/>
      <c r="G352" s="209"/>
      <c r="H352" s="208"/>
    </row>
    <row r="353" spans="1:8" x14ac:dyDescent="0.25">
      <c r="A353" s="62" t="s">
        <v>658</v>
      </c>
      <c r="B353" s="71" t="s">
        <v>659</v>
      </c>
      <c r="C353" s="64" t="s">
        <v>601</v>
      </c>
      <c r="D353" s="65"/>
      <c r="E353" s="209"/>
      <c r="F353" s="209"/>
      <c r="G353" s="209"/>
      <c r="H353" s="208"/>
    </row>
    <row r="354" spans="1:8" ht="47.25" x14ac:dyDescent="0.25">
      <c r="A354" s="62" t="s">
        <v>660</v>
      </c>
      <c r="B354" s="71" t="s">
        <v>661</v>
      </c>
      <c r="C354" s="64" t="s">
        <v>821</v>
      </c>
      <c r="D354" s="65"/>
      <c r="E354" s="209"/>
      <c r="F354" s="209"/>
      <c r="G354" s="209"/>
      <c r="H354" s="208"/>
    </row>
    <row r="355" spans="1:8" ht="31.5" x14ac:dyDescent="0.25">
      <c r="A355" s="62" t="s">
        <v>662</v>
      </c>
      <c r="B355" s="71" t="s">
        <v>663</v>
      </c>
      <c r="C355" s="64" t="s">
        <v>821</v>
      </c>
      <c r="D355" s="65"/>
      <c r="E355" s="209"/>
      <c r="F355" s="209"/>
      <c r="G355" s="209"/>
      <c r="H355" s="208"/>
    </row>
    <row r="356" spans="1:8" x14ac:dyDescent="0.25">
      <c r="A356" s="62" t="s">
        <v>664</v>
      </c>
      <c r="B356" s="86" t="s">
        <v>665</v>
      </c>
      <c r="C356" s="220" t="s">
        <v>340</v>
      </c>
      <c r="D356" s="219" t="s">
        <v>596</v>
      </c>
      <c r="E356" s="219" t="s">
        <v>596</v>
      </c>
      <c r="F356" s="219"/>
      <c r="G356" s="219" t="s">
        <v>596</v>
      </c>
      <c r="H356" s="220" t="s">
        <v>596</v>
      </c>
    </row>
    <row r="357" spans="1:8" x14ac:dyDescent="0.25">
      <c r="A357" s="62" t="s">
        <v>666</v>
      </c>
      <c r="B357" s="71" t="s">
        <v>667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668</v>
      </c>
      <c r="B358" s="70" t="s">
        <v>669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670</v>
      </c>
      <c r="B359" s="70" t="s">
        <v>671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672</v>
      </c>
      <c r="B360" s="70" t="s">
        <v>673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674</v>
      </c>
      <c r="B361" s="71" t="s">
        <v>675</v>
      </c>
      <c r="C361" s="64" t="s">
        <v>608</v>
      </c>
      <c r="D361" s="65"/>
      <c r="E361" s="209"/>
      <c r="F361" s="209"/>
      <c r="G361" s="209"/>
      <c r="H361" s="208"/>
    </row>
    <row r="362" spans="1:8" ht="31.5" x14ac:dyDescent="0.25">
      <c r="A362" s="62" t="s">
        <v>676</v>
      </c>
      <c r="B362" s="70" t="s">
        <v>677</v>
      </c>
      <c r="C362" s="64" t="s">
        <v>608</v>
      </c>
      <c r="D362" s="65"/>
      <c r="E362" s="209"/>
      <c r="F362" s="209"/>
      <c r="G362" s="209"/>
      <c r="H362" s="208"/>
    </row>
    <row r="363" spans="1:8" x14ac:dyDescent="0.25">
      <c r="A363" s="62" t="s">
        <v>678</v>
      </c>
      <c r="B363" s="70" t="s">
        <v>679</v>
      </c>
      <c r="C363" s="64" t="s">
        <v>608</v>
      </c>
      <c r="D363" s="65"/>
      <c r="E363" s="209"/>
      <c r="F363" s="209"/>
      <c r="G363" s="209"/>
      <c r="H363" s="208"/>
    </row>
    <row r="364" spans="1:8" ht="31.5" x14ac:dyDescent="0.25">
      <c r="A364" s="62" t="s">
        <v>680</v>
      </c>
      <c r="B364" s="71" t="s">
        <v>681</v>
      </c>
      <c r="C364" s="64" t="s">
        <v>821</v>
      </c>
      <c r="D364" s="65"/>
      <c r="E364" s="209"/>
      <c r="F364" s="209"/>
      <c r="G364" s="209"/>
      <c r="H364" s="208"/>
    </row>
    <row r="365" spans="1:8" x14ac:dyDescent="0.25">
      <c r="A365" s="62" t="s">
        <v>682</v>
      </c>
      <c r="B365" s="70" t="s">
        <v>683</v>
      </c>
      <c r="C365" s="64" t="s">
        <v>821</v>
      </c>
      <c r="D365" s="77"/>
      <c r="E365" s="209"/>
      <c r="F365" s="210"/>
      <c r="G365" s="210"/>
      <c r="H365" s="211"/>
    </row>
    <row r="366" spans="1:8" x14ac:dyDescent="0.25">
      <c r="A366" s="62" t="s">
        <v>684</v>
      </c>
      <c r="B366" s="70" t="s">
        <v>96</v>
      </c>
      <c r="C366" s="64" t="s">
        <v>821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685</v>
      </c>
      <c r="B367" s="92" t="s">
        <v>686</v>
      </c>
      <c r="C367" s="81" t="s">
        <v>822</v>
      </c>
      <c r="D367" s="82"/>
      <c r="E367" s="213"/>
      <c r="F367" s="213"/>
      <c r="G367" s="213"/>
      <c r="H367" s="93"/>
    </row>
    <row r="368" spans="1:8" x14ac:dyDescent="0.25">
      <c r="A368" s="441" t="s">
        <v>687</v>
      </c>
      <c r="B368" s="442"/>
      <c r="C368" s="442"/>
      <c r="D368" s="442"/>
      <c r="E368" s="442"/>
      <c r="F368" s="442"/>
      <c r="G368" s="442"/>
      <c r="H368" s="443"/>
    </row>
    <row r="369" spans="1:8" ht="16.5" thickBot="1" x14ac:dyDescent="0.3">
      <c r="A369" s="441"/>
      <c r="B369" s="442"/>
      <c r="C369" s="442"/>
      <c r="D369" s="442"/>
      <c r="E369" s="442"/>
      <c r="F369" s="442"/>
      <c r="G369" s="442"/>
      <c r="H369" s="443"/>
    </row>
    <row r="370" spans="1:8" ht="51.75" customHeight="1" x14ac:dyDescent="0.25">
      <c r="A370" s="444" t="s">
        <v>79</v>
      </c>
      <c r="B370" s="454" t="s">
        <v>80</v>
      </c>
      <c r="C370" s="456" t="s">
        <v>168</v>
      </c>
      <c r="D370" s="430" t="s">
        <v>746</v>
      </c>
      <c r="E370" s="431"/>
      <c r="F370" s="432" t="s">
        <v>748</v>
      </c>
      <c r="G370" s="431"/>
      <c r="H370" s="433" t="s">
        <v>7</v>
      </c>
    </row>
    <row r="371" spans="1:8" ht="38.25" x14ac:dyDescent="0.25">
      <c r="A371" s="445"/>
      <c r="B371" s="455"/>
      <c r="C371" s="457"/>
      <c r="D371" s="201" t="s">
        <v>750</v>
      </c>
      <c r="E371" s="202" t="s">
        <v>10</v>
      </c>
      <c r="F371" s="202" t="s">
        <v>751</v>
      </c>
      <c r="G371" s="201" t="s">
        <v>749</v>
      </c>
      <c r="H371" s="434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435" t="s">
        <v>688</v>
      </c>
      <c r="B373" s="436"/>
      <c r="C373" s="84" t="s">
        <v>821</v>
      </c>
      <c r="D373" s="85"/>
      <c r="E373" s="100"/>
      <c r="F373" s="100"/>
      <c r="G373" s="101"/>
      <c r="H373" s="102"/>
    </row>
    <row r="374" spans="1:8" ht="18.75" x14ac:dyDescent="0.25">
      <c r="A374" s="62" t="s">
        <v>81</v>
      </c>
      <c r="B374" s="103" t="s">
        <v>689</v>
      </c>
      <c r="C374" s="64" t="s">
        <v>821</v>
      </c>
      <c r="D374" s="65"/>
      <c r="E374" s="104"/>
      <c r="F374" s="104"/>
      <c r="G374" s="105"/>
      <c r="H374" s="106"/>
    </row>
    <row r="375" spans="1:8" ht="18.75" x14ac:dyDescent="0.25">
      <c r="A375" s="62" t="s">
        <v>82</v>
      </c>
      <c r="B375" s="71" t="s">
        <v>83</v>
      </c>
      <c r="C375" s="64" t="s">
        <v>821</v>
      </c>
      <c r="D375" s="65"/>
      <c r="E375" s="104"/>
      <c r="F375" s="104"/>
      <c r="G375" s="105"/>
      <c r="H375" s="106"/>
    </row>
    <row r="376" spans="1:8" ht="31.5" x14ac:dyDescent="0.25">
      <c r="A376" s="62" t="s">
        <v>84</v>
      </c>
      <c r="B376" s="70" t="s">
        <v>690</v>
      </c>
      <c r="C376" s="64" t="s">
        <v>821</v>
      </c>
      <c r="D376" s="65"/>
      <c r="E376" s="107"/>
      <c r="F376" s="107"/>
      <c r="G376" s="105"/>
      <c r="H376" s="106"/>
    </row>
    <row r="377" spans="1:8" ht="18.75" x14ac:dyDescent="0.25">
      <c r="A377" s="62" t="s">
        <v>85</v>
      </c>
      <c r="B377" s="72" t="s">
        <v>691</v>
      </c>
      <c r="C377" s="64" t="s">
        <v>821</v>
      </c>
      <c r="D377" s="65"/>
      <c r="E377" s="107"/>
      <c r="F377" s="107"/>
      <c r="G377" s="105"/>
      <c r="H377" s="106"/>
    </row>
    <row r="378" spans="1:8" ht="31.5" x14ac:dyDescent="0.25">
      <c r="A378" s="62" t="s">
        <v>692</v>
      </c>
      <c r="B378" s="73" t="s">
        <v>172</v>
      </c>
      <c r="C378" s="64" t="s">
        <v>821</v>
      </c>
      <c r="D378" s="65"/>
      <c r="E378" s="107"/>
      <c r="F378" s="107"/>
      <c r="G378" s="105"/>
      <c r="H378" s="106"/>
    </row>
    <row r="379" spans="1:8" ht="31.5" x14ac:dyDescent="0.25">
      <c r="A379" s="62" t="s">
        <v>693</v>
      </c>
      <c r="B379" s="73" t="s">
        <v>173</v>
      </c>
      <c r="C379" s="64" t="s">
        <v>821</v>
      </c>
      <c r="D379" s="65"/>
      <c r="E379" s="107"/>
      <c r="F379" s="107"/>
      <c r="G379" s="105"/>
      <c r="H379" s="106"/>
    </row>
    <row r="380" spans="1:8" ht="31.5" x14ac:dyDescent="0.25">
      <c r="A380" s="62" t="s">
        <v>694</v>
      </c>
      <c r="B380" s="73" t="s">
        <v>174</v>
      </c>
      <c r="C380" s="64" t="s">
        <v>821</v>
      </c>
      <c r="D380" s="65"/>
      <c r="E380" s="107"/>
      <c r="F380" s="107"/>
      <c r="G380" s="105"/>
      <c r="H380" s="106"/>
    </row>
    <row r="381" spans="1:8" ht="18.75" x14ac:dyDescent="0.25">
      <c r="A381" s="62" t="s">
        <v>87</v>
      </c>
      <c r="B381" s="72" t="s">
        <v>695</v>
      </c>
      <c r="C381" s="64" t="s">
        <v>821</v>
      </c>
      <c r="D381" s="65"/>
      <c r="E381" s="107"/>
      <c r="F381" s="107"/>
      <c r="G381" s="105"/>
      <c r="H381" s="106"/>
    </row>
    <row r="382" spans="1:8" ht="18.75" x14ac:dyDescent="0.25">
      <c r="A382" s="62" t="s">
        <v>89</v>
      </c>
      <c r="B382" s="72" t="s">
        <v>696</v>
      </c>
      <c r="C382" s="64" t="s">
        <v>821</v>
      </c>
      <c r="D382" s="65"/>
      <c r="E382" s="107"/>
      <c r="F382" s="107"/>
      <c r="G382" s="105"/>
      <c r="H382" s="106"/>
    </row>
    <row r="383" spans="1:8" ht="18.75" x14ac:dyDescent="0.25">
      <c r="A383" s="62" t="s">
        <v>91</v>
      </c>
      <c r="B383" s="72" t="s">
        <v>697</v>
      </c>
      <c r="C383" s="64" t="s">
        <v>821</v>
      </c>
      <c r="D383" s="65"/>
      <c r="E383" s="107"/>
      <c r="F383" s="107"/>
      <c r="G383" s="105"/>
      <c r="H383" s="106"/>
    </row>
    <row r="384" spans="1:8" ht="18.75" x14ac:dyDescent="0.25">
      <c r="A384" s="62" t="s">
        <v>92</v>
      </c>
      <c r="B384" s="72" t="s">
        <v>698</v>
      </c>
      <c r="C384" s="64" t="s">
        <v>821</v>
      </c>
      <c r="D384" s="65"/>
      <c r="E384" s="107"/>
      <c r="F384" s="107"/>
      <c r="G384" s="105"/>
      <c r="H384" s="106"/>
    </row>
    <row r="385" spans="1:8" ht="31.5" x14ac:dyDescent="0.25">
      <c r="A385" s="62" t="s">
        <v>699</v>
      </c>
      <c r="B385" s="73" t="s">
        <v>700</v>
      </c>
      <c r="C385" s="64" t="s">
        <v>821</v>
      </c>
      <c r="D385" s="65"/>
      <c r="E385" s="107"/>
      <c r="F385" s="107"/>
      <c r="G385" s="105"/>
      <c r="H385" s="106"/>
    </row>
    <row r="386" spans="1:8" ht="18.75" x14ac:dyDescent="0.25">
      <c r="A386" s="62" t="s">
        <v>701</v>
      </c>
      <c r="B386" s="73" t="s">
        <v>702</v>
      </c>
      <c r="C386" s="64" t="s">
        <v>821</v>
      </c>
      <c r="D386" s="65"/>
      <c r="E386" s="107"/>
      <c r="F386" s="107"/>
      <c r="G386" s="105"/>
      <c r="H386" s="106"/>
    </row>
    <row r="387" spans="1:8" ht="18.75" x14ac:dyDescent="0.25">
      <c r="A387" s="62" t="s">
        <v>703</v>
      </c>
      <c r="B387" s="73" t="s">
        <v>99</v>
      </c>
      <c r="C387" s="64" t="s">
        <v>821</v>
      </c>
      <c r="D387" s="65"/>
      <c r="E387" s="107"/>
      <c r="F387" s="107"/>
      <c r="G387" s="105"/>
      <c r="H387" s="106"/>
    </row>
    <row r="388" spans="1:8" ht="18.75" x14ac:dyDescent="0.25">
      <c r="A388" s="62" t="s">
        <v>704</v>
      </c>
      <c r="B388" s="73" t="s">
        <v>702</v>
      </c>
      <c r="C388" s="64" t="s">
        <v>821</v>
      </c>
      <c r="D388" s="65"/>
      <c r="E388" s="107"/>
      <c r="F388" s="107"/>
      <c r="G388" s="105"/>
      <c r="H388" s="106"/>
    </row>
    <row r="389" spans="1:8" ht="18.75" x14ac:dyDescent="0.25">
      <c r="A389" s="62" t="s">
        <v>93</v>
      </c>
      <c r="B389" s="72" t="s">
        <v>705</v>
      </c>
      <c r="C389" s="64" t="s">
        <v>821</v>
      </c>
      <c r="D389" s="65"/>
      <c r="E389" s="107"/>
      <c r="F389" s="107"/>
      <c r="G389" s="105"/>
      <c r="H389" s="106"/>
    </row>
    <row r="390" spans="1:8" ht="18.75" x14ac:dyDescent="0.25">
      <c r="A390" s="62" t="s">
        <v>94</v>
      </c>
      <c r="B390" s="72" t="s">
        <v>524</v>
      </c>
      <c r="C390" s="64" t="s">
        <v>821</v>
      </c>
      <c r="D390" s="65"/>
      <c r="E390" s="107"/>
      <c r="F390" s="107"/>
      <c r="G390" s="105"/>
      <c r="H390" s="106"/>
    </row>
    <row r="391" spans="1:8" ht="31.5" x14ac:dyDescent="0.25">
      <c r="A391" s="62" t="s">
        <v>706</v>
      </c>
      <c r="B391" s="72" t="s">
        <v>707</v>
      </c>
      <c r="C391" s="64" t="s">
        <v>821</v>
      </c>
      <c r="D391" s="65"/>
      <c r="E391" s="107"/>
      <c r="F391" s="107"/>
      <c r="G391" s="105"/>
      <c r="H391" s="106"/>
    </row>
    <row r="392" spans="1:8" ht="18.75" x14ac:dyDescent="0.25">
      <c r="A392" s="62" t="s">
        <v>708</v>
      </c>
      <c r="B392" s="73" t="s">
        <v>95</v>
      </c>
      <c r="C392" s="64" t="s">
        <v>821</v>
      </c>
      <c r="D392" s="65"/>
      <c r="E392" s="107"/>
      <c r="F392" s="107"/>
      <c r="G392" s="105"/>
      <c r="H392" s="106"/>
    </row>
    <row r="393" spans="1:8" ht="18.75" x14ac:dyDescent="0.25">
      <c r="A393" s="62" t="s">
        <v>709</v>
      </c>
      <c r="B393" s="108" t="s">
        <v>96</v>
      </c>
      <c r="C393" s="64" t="s">
        <v>821</v>
      </c>
      <c r="D393" s="65"/>
      <c r="E393" s="107"/>
      <c r="F393" s="107"/>
      <c r="G393" s="105"/>
      <c r="H393" s="106"/>
    </row>
    <row r="394" spans="1:8" ht="31.5" x14ac:dyDescent="0.25">
      <c r="A394" s="62" t="s">
        <v>97</v>
      </c>
      <c r="B394" s="70" t="s">
        <v>710</v>
      </c>
      <c r="C394" s="64" t="s">
        <v>821</v>
      </c>
      <c r="D394" s="65"/>
      <c r="E394" s="104"/>
      <c r="F394" s="104"/>
      <c r="G394" s="105"/>
      <c r="H394" s="106"/>
    </row>
    <row r="395" spans="1:8" ht="31.5" x14ac:dyDescent="0.25">
      <c r="A395" s="62" t="s">
        <v>711</v>
      </c>
      <c r="B395" s="72" t="s">
        <v>172</v>
      </c>
      <c r="C395" s="64" t="s">
        <v>821</v>
      </c>
      <c r="D395" s="65"/>
      <c r="E395" s="104"/>
      <c r="F395" s="104"/>
      <c r="G395" s="105"/>
      <c r="H395" s="106"/>
    </row>
    <row r="396" spans="1:8" ht="31.5" x14ac:dyDescent="0.25">
      <c r="A396" s="62" t="s">
        <v>712</v>
      </c>
      <c r="B396" s="72" t="s">
        <v>173</v>
      </c>
      <c r="C396" s="64" t="s">
        <v>821</v>
      </c>
      <c r="D396" s="65"/>
      <c r="E396" s="104"/>
      <c r="F396" s="104"/>
      <c r="G396" s="105"/>
      <c r="H396" s="106"/>
    </row>
    <row r="397" spans="1:8" ht="31.5" x14ac:dyDescent="0.25">
      <c r="A397" s="62" t="s">
        <v>713</v>
      </c>
      <c r="B397" s="72" t="s">
        <v>174</v>
      </c>
      <c r="C397" s="64" t="s">
        <v>821</v>
      </c>
      <c r="D397" s="65"/>
      <c r="E397" s="104"/>
      <c r="F397" s="104"/>
      <c r="G397" s="105"/>
      <c r="H397" s="106"/>
    </row>
    <row r="398" spans="1:8" ht="18.75" x14ac:dyDescent="0.25">
      <c r="A398" s="62" t="s">
        <v>98</v>
      </c>
      <c r="B398" s="70" t="s">
        <v>714</v>
      </c>
      <c r="C398" s="64" t="s">
        <v>821</v>
      </c>
      <c r="D398" s="65"/>
      <c r="E398" s="104"/>
      <c r="F398" s="104"/>
      <c r="G398" s="105"/>
      <c r="H398" s="106"/>
    </row>
    <row r="399" spans="1:8" ht="18.75" x14ac:dyDescent="0.25">
      <c r="A399" s="62" t="s">
        <v>100</v>
      </c>
      <c r="B399" s="71" t="s">
        <v>715</v>
      </c>
      <c r="C399" s="64" t="s">
        <v>821</v>
      </c>
      <c r="D399" s="65"/>
      <c r="E399" s="104"/>
      <c r="F399" s="104"/>
      <c r="G399" s="105"/>
      <c r="H399" s="106"/>
    </row>
    <row r="400" spans="1:8" ht="18.75" x14ac:dyDescent="0.25">
      <c r="A400" s="62" t="s">
        <v>101</v>
      </c>
      <c r="B400" s="70" t="s">
        <v>716</v>
      </c>
      <c r="C400" s="64" t="s">
        <v>821</v>
      </c>
      <c r="D400" s="65"/>
      <c r="E400" s="107"/>
      <c r="F400" s="107"/>
      <c r="G400" s="105"/>
      <c r="H400" s="106"/>
    </row>
    <row r="401" spans="1:8" ht="18.75" x14ac:dyDescent="0.25">
      <c r="A401" s="62" t="s">
        <v>102</v>
      </c>
      <c r="B401" s="72" t="s">
        <v>86</v>
      </c>
      <c r="C401" s="64" t="s">
        <v>821</v>
      </c>
      <c r="D401" s="65"/>
      <c r="E401" s="107"/>
      <c r="F401" s="107"/>
      <c r="G401" s="105"/>
      <c r="H401" s="106"/>
    </row>
    <row r="402" spans="1:8" ht="31.5" x14ac:dyDescent="0.25">
      <c r="A402" s="62" t="s">
        <v>717</v>
      </c>
      <c r="B402" s="72" t="s">
        <v>172</v>
      </c>
      <c r="C402" s="64" t="s">
        <v>821</v>
      </c>
      <c r="D402" s="65"/>
      <c r="E402" s="107"/>
      <c r="F402" s="107"/>
      <c r="G402" s="105"/>
      <c r="H402" s="106"/>
    </row>
    <row r="403" spans="1:8" ht="31.5" x14ac:dyDescent="0.25">
      <c r="A403" s="62" t="s">
        <v>718</v>
      </c>
      <c r="B403" s="72" t="s">
        <v>173</v>
      </c>
      <c r="C403" s="64" t="s">
        <v>821</v>
      </c>
      <c r="D403" s="65"/>
      <c r="E403" s="107"/>
      <c r="F403" s="107"/>
      <c r="G403" s="105"/>
      <c r="H403" s="106"/>
    </row>
    <row r="404" spans="1:8" ht="31.5" x14ac:dyDescent="0.25">
      <c r="A404" s="62" t="s">
        <v>719</v>
      </c>
      <c r="B404" s="72" t="s">
        <v>174</v>
      </c>
      <c r="C404" s="64" t="s">
        <v>821</v>
      </c>
      <c r="D404" s="65"/>
      <c r="E404" s="107"/>
      <c r="F404" s="107"/>
      <c r="G404" s="105"/>
      <c r="H404" s="106"/>
    </row>
    <row r="405" spans="1:8" ht="18.75" x14ac:dyDescent="0.25">
      <c r="A405" s="62" t="s">
        <v>103</v>
      </c>
      <c r="B405" s="72" t="s">
        <v>512</v>
      </c>
      <c r="C405" s="64" t="s">
        <v>821</v>
      </c>
      <c r="D405" s="65"/>
      <c r="E405" s="107"/>
      <c r="F405" s="107"/>
      <c r="G405" s="105"/>
      <c r="H405" s="106"/>
    </row>
    <row r="406" spans="1:8" ht="18.75" x14ac:dyDescent="0.25">
      <c r="A406" s="62" t="s">
        <v>104</v>
      </c>
      <c r="B406" s="72" t="s">
        <v>88</v>
      </c>
      <c r="C406" s="64" t="s">
        <v>821</v>
      </c>
      <c r="D406" s="65"/>
      <c r="E406" s="107"/>
      <c r="F406" s="107"/>
      <c r="G406" s="105"/>
      <c r="H406" s="106"/>
    </row>
    <row r="407" spans="1:8" ht="18.75" x14ac:dyDescent="0.25">
      <c r="A407" s="62" t="s">
        <v>105</v>
      </c>
      <c r="B407" s="72" t="s">
        <v>517</v>
      </c>
      <c r="C407" s="64" t="s">
        <v>821</v>
      </c>
      <c r="D407" s="65"/>
      <c r="E407" s="107"/>
      <c r="F407" s="107"/>
      <c r="G407" s="105"/>
      <c r="H407" s="106"/>
    </row>
    <row r="408" spans="1:8" ht="18.75" x14ac:dyDescent="0.25">
      <c r="A408" s="62" t="s">
        <v>106</v>
      </c>
      <c r="B408" s="72" t="s">
        <v>90</v>
      </c>
      <c r="C408" s="64" t="s">
        <v>821</v>
      </c>
      <c r="D408" s="65"/>
      <c r="E408" s="107"/>
      <c r="F408" s="107"/>
      <c r="G408" s="105"/>
      <c r="H408" s="106"/>
    </row>
    <row r="409" spans="1:8" ht="18.75" x14ac:dyDescent="0.25">
      <c r="A409" s="62" t="s">
        <v>107</v>
      </c>
      <c r="B409" s="72" t="s">
        <v>524</v>
      </c>
      <c r="C409" s="64" t="s">
        <v>821</v>
      </c>
      <c r="D409" s="65"/>
      <c r="E409" s="107"/>
      <c r="F409" s="107"/>
      <c r="G409" s="105"/>
      <c r="H409" s="106"/>
    </row>
    <row r="410" spans="1:8" ht="31.5" x14ac:dyDescent="0.25">
      <c r="A410" s="62" t="s">
        <v>108</v>
      </c>
      <c r="B410" s="72" t="s">
        <v>527</v>
      </c>
      <c r="C410" s="64" t="s">
        <v>821</v>
      </c>
      <c r="D410" s="65"/>
      <c r="E410" s="107"/>
      <c r="F410" s="107"/>
      <c r="G410" s="105"/>
      <c r="H410" s="106"/>
    </row>
    <row r="411" spans="1:8" ht="18.75" x14ac:dyDescent="0.25">
      <c r="A411" s="62" t="s">
        <v>109</v>
      </c>
      <c r="B411" s="73" t="s">
        <v>95</v>
      </c>
      <c r="C411" s="64" t="s">
        <v>821</v>
      </c>
      <c r="D411" s="65"/>
      <c r="E411" s="107"/>
      <c r="F411" s="107"/>
      <c r="G411" s="105"/>
      <c r="H411" s="106"/>
    </row>
    <row r="412" spans="1:8" ht="18.75" x14ac:dyDescent="0.25">
      <c r="A412" s="62" t="s">
        <v>110</v>
      </c>
      <c r="B412" s="108" t="s">
        <v>96</v>
      </c>
      <c r="C412" s="64" t="s">
        <v>821</v>
      </c>
      <c r="D412" s="65"/>
      <c r="E412" s="107"/>
      <c r="F412" s="107"/>
      <c r="G412" s="105"/>
      <c r="H412" s="106"/>
    </row>
    <row r="413" spans="1:8" ht="18.75" x14ac:dyDescent="0.25">
      <c r="A413" s="62" t="s">
        <v>111</v>
      </c>
      <c r="B413" s="70" t="s">
        <v>720</v>
      </c>
      <c r="C413" s="64" t="s">
        <v>821</v>
      </c>
      <c r="D413" s="65"/>
      <c r="E413" s="104"/>
      <c r="F413" s="104"/>
      <c r="G413" s="105"/>
      <c r="H413" s="106"/>
    </row>
    <row r="414" spans="1:8" ht="18.75" x14ac:dyDescent="0.25">
      <c r="A414" s="62" t="s">
        <v>112</v>
      </c>
      <c r="B414" s="70" t="s">
        <v>113</v>
      </c>
      <c r="C414" s="64" t="s">
        <v>821</v>
      </c>
      <c r="D414" s="65"/>
      <c r="E414" s="104"/>
      <c r="F414" s="104"/>
      <c r="G414" s="105"/>
      <c r="H414" s="106"/>
    </row>
    <row r="415" spans="1:8" ht="18.75" x14ac:dyDescent="0.25">
      <c r="A415" s="62" t="s">
        <v>114</v>
      </c>
      <c r="B415" s="72" t="s">
        <v>86</v>
      </c>
      <c r="C415" s="64" t="s">
        <v>821</v>
      </c>
      <c r="D415" s="65"/>
      <c r="E415" s="104"/>
      <c r="F415" s="104"/>
      <c r="G415" s="105"/>
      <c r="H415" s="106"/>
    </row>
    <row r="416" spans="1:8" ht="31.5" x14ac:dyDescent="0.25">
      <c r="A416" s="62" t="s">
        <v>721</v>
      </c>
      <c r="B416" s="72" t="s">
        <v>172</v>
      </c>
      <c r="C416" s="64" t="s">
        <v>821</v>
      </c>
      <c r="D416" s="65"/>
      <c r="E416" s="104"/>
      <c r="F416" s="104"/>
      <c r="G416" s="105"/>
      <c r="H416" s="106"/>
    </row>
    <row r="417" spans="1:10" ht="31.5" x14ac:dyDescent="0.25">
      <c r="A417" s="62" t="s">
        <v>722</v>
      </c>
      <c r="B417" s="72" t="s">
        <v>173</v>
      </c>
      <c r="C417" s="64" t="s">
        <v>821</v>
      </c>
      <c r="D417" s="65"/>
      <c r="E417" s="104"/>
      <c r="F417" s="104"/>
      <c r="G417" s="105"/>
      <c r="H417" s="106"/>
    </row>
    <row r="418" spans="1:10" ht="31.5" x14ac:dyDescent="0.25">
      <c r="A418" s="62" t="s">
        <v>723</v>
      </c>
      <c r="B418" s="72" t="s">
        <v>174</v>
      </c>
      <c r="C418" s="64" t="s">
        <v>821</v>
      </c>
      <c r="D418" s="65"/>
      <c r="E418" s="104"/>
      <c r="F418" s="104"/>
      <c r="G418" s="105"/>
      <c r="H418" s="106"/>
    </row>
    <row r="419" spans="1:10" ht="18.75" x14ac:dyDescent="0.25">
      <c r="A419" s="62" t="s">
        <v>115</v>
      </c>
      <c r="B419" s="72" t="s">
        <v>512</v>
      </c>
      <c r="C419" s="64" t="s">
        <v>821</v>
      </c>
      <c r="D419" s="65"/>
      <c r="E419" s="104"/>
      <c r="F419" s="104"/>
      <c r="G419" s="105"/>
      <c r="H419" s="106"/>
    </row>
    <row r="420" spans="1:10" ht="18.75" x14ac:dyDescent="0.25">
      <c r="A420" s="62" t="s">
        <v>116</v>
      </c>
      <c r="B420" s="72" t="s">
        <v>88</v>
      </c>
      <c r="C420" s="64" t="s">
        <v>821</v>
      </c>
      <c r="D420" s="65"/>
      <c r="E420" s="104"/>
      <c r="F420" s="104"/>
      <c r="G420" s="105"/>
      <c r="H420" s="106"/>
    </row>
    <row r="421" spans="1:10" ht="18.75" x14ac:dyDescent="0.25">
      <c r="A421" s="62" t="s">
        <v>117</v>
      </c>
      <c r="B421" s="72" t="s">
        <v>517</v>
      </c>
      <c r="C421" s="64" t="s">
        <v>821</v>
      </c>
      <c r="D421" s="65"/>
      <c r="E421" s="104"/>
      <c r="F421" s="104"/>
      <c r="G421" s="105"/>
      <c r="H421" s="106"/>
    </row>
    <row r="422" spans="1:10" ht="18.75" x14ac:dyDescent="0.25">
      <c r="A422" s="62" t="s">
        <v>118</v>
      </c>
      <c r="B422" s="72" t="s">
        <v>90</v>
      </c>
      <c r="C422" s="64" t="s">
        <v>821</v>
      </c>
      <c r="D422" s="65"/>
      <c r="E422" s="104"/>
      <c r="F422" s="104"/>
      <c r="G422" s="105"/>
      <c r="H422" s="106"/>
    </row>
    <row r="423" spans="1:10" ht="18.75" x14ac:dyDescent="0.25">
      <c r="A423" s="62" t="s">
        <v>119</v>
      </c>
      <c r="B423" s="72" t="s">
        <v>524</v>
      </c>
      <c r="C423" s="64" t="s">
        <v>821</v>
      </c>
      <c r="D423" s="65"/>
      <c r="E423" s="104"/>
      <c r="F423" s="104"/>
      <c r="G423" s="105"/>
      <c r="H423" s="106"/>
    </row>
    <row r="424" spans="1:10" ht="31.5" x14ac:dyDescent="0.25">
      <c r="A424" s="62" t="s">
        <v>120</v>
      </c>
      <c r="B424" s="72" t="s">
        <v>527</v>
      </c>
      <c r="C424" s="64" t="s">
        <v>821</v>
      </c>
      <c r="D424" s="65"/>
      <c r="E424" s="104"/>
      <c r="F424" s="104"/>
      <c r="G424" s="105"/>
      <c r="H424" s="106"/>
    </row>
    <row r="425" spans="1:10" ht="18.75" x14ac:dyDescent="0.25">
      <c r="A425" s="62" t="s">
        <v>121</v>
      </c>
      <c r="B425" s="108" t="s">
        <v>95</v>
      </c>
      <c r="C425" s="64" t="s">
        <v>821</v>
      </c>
      <c r="D425" s="65"/>
      <c r="E425" s="104"/>
      <c r="F425" s="104"/>
      <c r="G425" s="105"/>
      <c r="H425" s="106"/>
    </row>
    <row r="426" spans="1:10" ht="18.75" x14ac:dyDescent="0.25">
      <c r="A426" s="62" t="s">
        <v>122</v>
      </c>
      <c r="B426" s="108" t="s">
        <v>96</v>
      </c>
      <c r="C426" s="64" t="s">
        <v>821</v>
      </c>
      <c r="D426" s="65"/>
      <c r="E426" s="104"/>
      <c r="F426" s="104"/>
      <c r="G426" s="105"/>
      <c r="H426" s="106"/>
    </row>
    <row r="427" spans="1:10" ht="18.75" x14ac:dyDescent="0.25">
      <c r="A427" s="62" t="s">
        <v>123</v>
      </c>
      <c r="B427" s="71" t="s">
        <v>724</v>
      </c>
      <c r="C427" s="64" t="s">
        <v>821</v>
      </c>
      <c r="D427" s="65"/>
      <c r="E427" s="104"/>
      <c r="F427" s="104"/>
      <c r="G427" s="109"/>
      <c r="H427" s="106"/>
    </row>
    <row r="428" spans="1:10" ht="18.75" x14ac:dyDescent="0.25">
      <c r="A428" s="62" t="s">
        <v>124</v>
      </c>
      <c r="B428" s="71" t="s">
        <v>725</v>
      </c>
      <c r="C428" s="64" t="s">
        <v>821</v>
      </c>
      <c r="D428" s="65"/>
      <c r="E428" s="104"/>
      <c r="F428" s="104"/>
      <c r="G428" s="105"/>
      <c r="H428" s="106"/>
    </row>
    <row r="429" spans="1:10" ht="18.75" x14ac:dyDescent="0.3">
      <c r="A429" s="62" t="s">
        <v>125</v>
      </c>
      <c r="B429" s="70" t="s">
        <v>726</v>
      </c>
      <c r="C429" s="64" t="s">
        <v>821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126</v>
      </c>
      <c r="B430" s="70" t="s">
        <v>127</v>
      </c>
      <c r="C430" s="64" t="s">
        <v>821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128</v>
      </c>
      <c r="B431" s="103" t="s">
        <v>129</v>
      </c>
      <c r="C431" s="64" t="s">
        <v>821</v>
      </c>
      <c r="D431" s="65"/>
      <c r="E431" s="104"/>
      <c r="F431" s="104"/>
      <c r="G431" s="105"/>
      <c r="H431" s="106"/>
    </row>
    <row r="432" spans="1:10" ht="18.75" x14ac:dyDescent="0.25">
      <c r="A432" s="62" t="s">
        <v>130</v>
      </c>
      <c r="B432" s="71" t="s">
        <v>131</v>
      </c>
      <c r="C432" s="64" t="s">
        <v>821</v>
      </c>
      <c r="D432" s="65"/>
      <c r="E432" s="104"/>
      <c r="F432" s="104"/>
      <c r="G432" s="105"/>
      <c r="H432" s="106"/>
    </row>
    <row r="433" spans="1:8" ht="18.75" x14ac:dyDescent="0.25">
      <c r="A433" s="62" t="s">
        <v>132</v>
      </c>
      <c r="B433" s="71" t="s">
        <v>133</v>
      </c>
      <c r="C433" s="64" t="s">
        <v>821</v>
      </c>
      <c r="D433" s="65"/>
      <c r="E433" s="104"/>
      <c r="F433" s="104"/>
      <c r="G433" s="105"/>
      <c r="H433" s="106"/>
    </row>
    <row r="434" spans="1:8" ht="18.75" x14ac:dyDescent="0.25">
      <c r="A434" s="62" t="s">
        <v>134</v>
      </c>
      <c r="B434" s="71" t="s">
        <v>727</v>
      </c>
      <c r="C434" s="64" t="s">
        <v>821</v>
      </c>
      <c r="D434" s="65"/>
      <c r="E434" s="104"/>
      <c r="F434" s="104"/>
      <c r="G434" s="105"/>
      <c r="H434" s="106"/>
    </row>
    <row r="435" spans="1:8" ht="18.75" x14ac:dyDescent="0.25">
      <c r="A435" s="62" t="s">
        <v>135</v>
      </c>
      <c r="B435" s="71" t="s">
        <v>136</v>
      </c>
      <c r="C435" s="64" t="s">
        <v>821</v>
      </c>
      <c r="D435" s="65"/>
      <c r="E435" s="104"/>
      <c r="F435" s="104"/>
      <c r="G435" s="105"/>
      <c r="H435" s="106"/>
    </row>
    <row r="436" spans="1:8" ht="18.75" x14ac:dyDescent="0.25">
      <c r="A436" s="62" t="s">
        <v>137</v>
      </c>
      <c r="B436" s="71" t="s">
        <v>138</v>
      </c>
      <c r="C436" s="64" t="s">
        <v>821</v>
      </c>
      <c r="D436" s="65"/>
      <c r="E436" s="104"/>
      <c r="F436" s="104"/>
      <c r="G436" s="105"/>
      <c r="H436" s="106"/>
    </row>
    <row r="437" spans="1:8" ht="18.75" x14ac:dyDescent="0.25">
      <c r="A437" s="62" t="s">
        <v>139</v>
      </c>
      <c r="B437" s="70" t="s">
        <v>140</v>
      </c>
      <c r="C437" s="64" t="s">
        <v>821</v>
      </c>
      <c r="D437" s="65"/>
      <c r="E437" s="104"/>
      <c r="F437" s="104"/>
      <c r="G437" s="105"/>
      <c r="H437" s="106"/>
    </row>
    <row r="438" spans="1:8" ht="31.5" x14ac:dyDescent="0.25">
      <c r="A438" s="62" t="s">
        <v>141</v>
      </c>
      <c r="B438" s="72" t="s">
        <v>142</v>
      </c>
      <c r="C438" s="64" t="s">
        <v>821</v>
      </c>
      <c r="D438" s="65"/>
      <c r="E438" s="113"/>
      <c r="F438" s="113"/>
      <c r="G438" s="105"/>
      <c r="H438" s="106"/>
    </row>
    <row r="439" spans="1:8" ht="18.75" x14ac:dyDescent="0.25">
      <c r="A439" s="62" t="s">
        <v>143</v>
      </c>
      <c r="B439" s="70" t="s">
        <v>144</v>
      </c>
      <c r="C439" s="64" t="s">
        <v>821</v>
      </c>
      <c r="D439" s="65"/>
      <c r="E439" s="113"/>
      <c r="F439" s="113"/>
      <c r="G439" s="105"/>
      <c r="H439" s="106"/>
    </row>
    <row r="440" spans="1:8" ht="31.5" x14ac:dyDescent="0.25">
      <c r="A440" s="62" t="s">
        <v>145</v>
      </c>
      <c r="B440" s="72" t="s">
        <v>146</v>
      </c>
      <c r="C440" s="64" t="s">
        <v>821</v>
      </c>
      <c r="D440" s="65"/>
      <c r="E440" s="113"/>
      <c r="F440" s="113"/>
      <c r="G440" s="105"/>
      <c r="H440" s="106"/>
    </row>
    <row r="441" spans="1:8" ht="18.75" x14ac:dyDescent="0.25">
      <c r="A441" s="62" t="s">
        <v>147</v>
      </c>
      <c r="B441" s="71" t="s">
        <v>148</v>
      </c>
      <c r="C441" s="64" t="s">
        <v>821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149</v>
      </c>
      <c r="B442" s="114" t="s">
        <v>150</v>
      </c>
      <c r="C442" s="76" t="s">
        <v>821</v>
      </c>
      <c r="D442" s="77"/>
      <c r="E442" s="115"/>
      <c r="F442" s="115"/>
      <c r="G442" s="116"/>
      <c r="H442" s="117"/>
    </row>
    <row r="443" spans="1:8" x14ac:dyDescent="0.25">
      <c r="A443" s="56" t="s">
        <v>249</v>
      </c>
      <c r="B443" s="57" t="s">
        <v>242</v>
      </c>
      <c r="C443" s="118" t="s">
        <v>340</v>
      </c>
      <c r="D443" s="119"/>
      <c r="E443" s="120"/>
      <c r="F443" s="120"/>
      <c r="G443" s="121"/>
      <c r="H443" s="122"/>
    </row>
    <row r="444" spans="1:8" ht="47.25" x14ac:dyDescent="0.25">
      <c r="A444" s="123" t="s">
        <v>728</v>
      </c>
      <c r="B444" s="71" t="s">
        <v>729</v>
      </c>
      <c r="C444" s="76" t="s">
        <v>821</v>
      </c>
      <c r="D444" s="77"/>
      <c r="E444" s="124"/>
      <c r="F444" s="124"/>
      <c r="G444" s="125"/>
      <c r="H444" s="126"/>
    </row>
    <row r="445" spans="1:8" x14ac:dyDescent="0.25">
      <c r="A445" s="123" t="s">
        <v>252</v>
      </c>
      <c r="B445" s="70" t="s">
        <v>730</v>
      </c>
      <c r="C445" s="64" t="s">
        <v>821</v>
      </c>
      <c r="D445" s="65"/>
      <c r="E445" s="124"/>
      <c r="F445" s="124"/>
      <c r="G445" s="125"/>
      <c r="H445" s="126"/>
    </row>
    <row r="446" spans="1:8" ht="31.5" x14ac:dyDescent="0.25">
      <c r="A446" s="123" t="s">
        <v>253</v>
      </c>
      <c r="B446" s="70" t="s">
        <v>731</v>
      </c>
      <c r="C446" s="76" t="s">
        <v>821</v>
      </c>
      <c r="D446" s="77"/>
      <c r="E446" s="124"/>
      <c r="F446" s="124"/>
      <c r="G446" s="125"/>
      <c r="H446" s="126"/>
    </row>
    <row r="447" spans="1:8" x14ac:dyDescent="0.25">
      <c r="A447" s="123" t="s">
        <v>254</v>
      </c>
      <c r="B447" s="70" t="s">
        <v>732</v>
      </c>
      <c r="C447" s="76" t="s">
        <v>821</v>
      </c>
      <c r="D447" s="77"/>
      <c r="E447" s="124"/>
      <c r="F447" s="124"/>
      <c r="G447" s="125"/>
      <c r="H447" s="126"/>
    </row>
    <row r="448" spans="1:8" ht="31.5" x14ac:dyDescent="0.25">
      <c r="A448" s="123" t="s">
        <v>255</v>
      </c>
      <c r="B448" s="71" t="s">
        <v>733</v>
      </c>
      <c r="C448" s="94" t="s">
        <v>340</v>
      </c>
      <c r="D448" s="127"/>
      <c r="E448" s="124"/>
      <c r="F448" s="124"/>
      <c r="G448" s="125"/>
      <c r="H448" s="126"/>
    </row>
    <row r="449" spans="1:8" x14ac:dyDescent="0.25">
      <c r="A449" s="123" t="s">
        <v>734</v>
      </c>
      <c r="B449" s="70" t="s">
        <v>735</v>
      </c>
      <c r="C449" s="76" t="s">
        <v>821</v>
      </c>
      <c r="D449" s="77"/>
      <c r="E449" s="124"/>
      <c r="F449" s="124"/>
      <c r="G449" s="125"/>
      <c r="H449" s="126"/>
    </row>
    <row r="450" spans="1:8" x14ac:dyDescent="0.25">
      <c r="A450" s="123" t="s">
        <v>736</v>
      </c>
      <c r="B450" s="70" t="s">
        <v>737</v>
      </c>
      <c r="C450" s="76" t="s">
        <v>821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738</v>
      </c>
      <c r="B451" s="129" t="s">
        <v>739</v>
      </c>
      <c r="C451" s="81" t="s">
        <v>821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740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437" t="s">
        <v>741</v>
      </c>
      <c r="B455" s="437"/>
      <c r="C455" s="437"/>
      <c r="D455" s="437"/>
      <c r="E455" s="437"/>
      <c r="F455" s="437"/>
      <c r="G455" s="437"/>
      <c r="H455" s="437"/>
    </row>
    <row r="456" spans="1:8" x14ac:dyDescent="0.25">
      <c r="A456" s="437" t="s">
        <v>742</v>
      </c>
      <c r="B456" s="437"/>
      <c r="C456" s="437"/>
      <c r="D456" s="437"/>
      <c r="E456" s="437"/>
      <c r="F456" s="437"/>
      <c r="G456" s="437"/>
      <c r="H456" s="437"/>
    </row>
    <row r="457" spans="1:8" x14ac:dyDescent="0.25">
      <c r="A457" s="437" t="s">
        <v>743</v>
      </c>
      <c r="B457" s="437"/>
      <c r="C457" s="437"/>
      <c r="D457" s="437"/>
      <c r="E457" s="437"/>
      <c r="F457" s="437"/>
      <c r="G457" s="437"/>
      <c r="H457" s="437"/>
    </row>
    <row r="458" spans="1:8" ht="26.25" customHeight="1" x14ac:dyDescent="0.25">
      <c r="A458" s="447" t="s">
        <v>744</v>
      </c>
      <c r="B458" s="447"/>
      <c r="C458" s="447"/>
      <c r="D458" s="447"/>
      <c r="E458" s="447"/>
      <c r="F458" s="447"/>
      <c r="G458" s="447"/>
      <c r="H458" s="447"/>
    </row>
    <row r="459" spans="1:8" x14ac:dyDescent="0.25">
      <c r="A459" s="429" t="s">
        <v>745</v>
      </c>
      <c r="B459" s="429"/>
      <c r="C459" s="429"/>
      <c r="D459" s="429"/>
      <c r="E459" s="429"/>
      <c r="F459" s="429"/>
      <c r="G459" s="429"/>
      <c r="H459" s="429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20 исп.фин.плана 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20 исп.фин.плана 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Тухватуллин Тимур</cp:lastModifiedBy>
  <cp:lastPrinted>2020-05-15T04:17:29Z</cp:lastPrinted>
  <dcterms:created xsi:type="dcterms:W3CDTF">2009-07-27T10:10:26Z</dcterms:created>
  <dcterms:modified xsi:type="dcterms:W3CDTF">2021-05-14T09:02:39Z</dcterms:modified>
</cp:coreProperties>
</file>